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15" windowWidth="15480" windowHeight="8700" activeTab="7"/>
  </bookViews>
  <sheets>
    <sheet name="B01" sheetId="1" r:id="rId1"/>
    <sheet name="B02" sheetId="2" r:id="rId2"/>
    <sheet name="B03 qd15cx" sheetId="3" r:id="rId3"/>
    <sheet name="TM1" sheetId="4" r:id="rId4"/>
    <sheet name="TMx" sheetId="5" r:id="rId5"/>
    <sheet name="TSCDx" sheetId="6" r:id="rId6"/>
    <sheet name="DTu cong ty con" sheetId="7" r:id="rId7"/>
    <sheet name="Vonx" sheetId="8" r:id="rId8"/>
  </sheets>
  <externalReferences>
    <externalReference r:id="rId11"/>
    <externalReference r:id="rId12"/>
    <externalReference r:id="rId13"/>
  </externalReferences>
  <definedNames/>
  <calcPr fullCalcOnLoad="1" iterate="1" iterateCount="100" iterateDelta="0.001"/>
</workbook>
</file>

<file path=xl/sharedStrings.xml><?xml version="1.0" encoding="utf-8"?>
<sst xmlns="http://schemas.openxmlformats.org/spreadsheetml/2006/main" count="857" uniqueCount="662">
  <si>
    <r>
      <t>Vốn đầu tư của chủ sở hữu của Công ty được ghi nhận theo số vốn thực góp của chủ sở hữu. Theo Quyết định số 729/UBCK - GCN ngày 11/11/2010 của Uỷ ban chứng khoán nhà nước về việc chấp thuận cho Công ty phát hành cổ phiếu ra công chúng . Số lượng phát hành là 10.000.000 cổ phiếu (</t>
    </r>
    <r>
      <rPr>
        <i/>
        <sz val="11"/>
        <rFont val="Times New Roman"/>
        <family val="1"/>
      </rPr>
      <t>mười triệu cổ phiếu</t>
    </r>
    <r>
      <rPr>
        <sz val="11"/>
        <rFont val="Times New Roman"/>
        <family val="1"/>
      </rPr>
      <t>) tương ứng với số vốn tăng lên là 100 tỷ VNĐ. Đến 31/03/2011 công ty đã phát hành 10.000.000 cổ phiếu và thu tiền xong. Vốn chủ sở hữu tại ngày 31/12/2011 là 199.982.400.000 đồng.</t>
    </r>
  </si>
  <si>
    <t>Tính đến thời điểm 31/12/2009, cổ phiếu quỹ của Công ty là 557.500 cổ phiếu.Theo Nghị quyết số 640/NQ/BTXM -HĐQT và theo quyết  định số 641/ QĐ/BTXM-HĐQT ngày 10/09/2009 của Hội đồng Quản trị Công ty CP Bê tông và Xây dựng Vinaconex Xuân Mai, Ban Giám đốc được ủy quyền bán 557.500 cổ phiếu  quỹ của Công ty nhằm tăng nguồn vốn phục vụ sản xuất kinh doanh. Đến ngày 31/03/2011 số cổ phiếu quỹ còn lại là 1.760 cổ phiếu.</t>
  </si>
  <si>
    <t>+ Cổ phiếu phổ thông</t>
  </si>
  <si>
    <t>+ Cổ phiếu ưu đãi</t>
  </si>
  <si>
    <t xml:space="preserve">- Số lượng cổ phiếu được mua lại </t>
  </si>
  <si>
    <t>- Số lượng cổ phiếu đang lưu hành</t>
  </si>
  <si>
    <t xml:space="preserve">+ Cổ phiếu ưu đãi </t>
  </si>
  <si>
    <t xml:space="preserve">     * Mệnh giá cổ phiếu đang lưu hành :</t>
  </si>
  <si>
    <t xml:space="preserve">e- Các quỹ của doanh nghiệp: </t>
  </si>
  <si>
    <t>- Quỹ đầu tư phát triển</t>
  </si>
  <si>
    <t xml:space="preserve">- Quỹ dự phòng tài chính </t>
  </si>
  <si>
    <t>- Quỹ khác thuộc vốn chủ sở hữu</t>
  </si>
  <si>
    <t>Vốn khác của  CSH</t>
  </si>
  <si>
    <t>CLĐG lại TS</t>
  </si>
  <si>
    <t>Quỹ khác thuộc vốn CSH</t>
  </si>
  <si>
    <t>V22- Vốn chủ sở hữu</t>
  </si>
  <si>
    <t>VI - Thông tin bổ sung cho các khoản trình bày trong báo các kết quả hoạt động sản xuất kinh doanh</t>
  </si>
  <si>
    <t>V25- Tổng doanh thu bán hàng và cung cấp dịch vụ (MS01)</t>
  </si>
  <si>
    <t xml:space="preserve"> - Doanh thu đầu tư và kinh doanh bất động sản</t>
  </si>
  <si>
    <t>BẢN THUYẾT MINH BÁO CÁO TÀI CHÍNH TỔNG HỢP</t>
  </si>
  <si>
    <t>I.</t>
  </si>
  <si>
    <t>Đặc điểm hoạt động của doanh nghiệp</t>
  </si>
  <si>
    <t>1.</t>
  </si>
  <si>
    <t>Hình thức sở hữu vốn</t>
  </si>
  <si>
    <t>+ Giấy chứng nhận đăng ký kinh doanh thay đổi lần một ngày 07/05/2004;</t>
  </si>
  <si>
    <t>+ Giấy chứng nhận đăng ký kinh doanh thay đổi lần hai ngày 11/03/2005;</t>
  </si>
  <si>
    <t>+ Giấy chứng nhận đăng ký kinh doanh thay đổi lần ba ngày 30/06/2006;</t>
  </si>
  <si>
    <t>15%</t>
  </si>
  <si>
    <t>+ Giấy chứng nhận đăng ký kinh doanh thay đổi lần bốn ngày 20/12/2006;</t>
  </si>
  <si>
    <t>+ Giấy chứng nhận đăng ký kinh doanh thay đổi lần năm ngày 19/04/2007;</t>
  </si>
  <si>
    <t>+ Giấy chứng nhận đăng ký kinh doanh thay đổi lần sáu ngày 08/10/2007.</t>
  </si>
  <si>
    <t>Theo Quyết định chấp thuận niêm yết cổ phiếu số 389/QĐ-TTGDHN của Giám đốc Trung tâm giao dịch chứng khoán Hà Nội, Công ty chính thức được đăng ký giao dịch cổ phiếu phổ thông tại Trung tâm giao dịch chứng khoán Hà Nội kể từ ngày 20/12/2007 với mã chứng khoán XMC.</t>
  </si>
  <si>
    <t>2.</t>
  </si>
  <si>
    <t>Lĩnh vực kinh doanh</t>
  </si>
  <si>
    <t>Công ty hoạt động trong lĩnh vực sản xuất công nghiệp và xây dựng.</t>
  </si>
  <si>
    <t>3.</t>
  </si>
  <si>
    <t>Ngành nghề kinh doanh</t>
  </si>
  <si>
    <t>Tel:       (84-433) 840 385         Fax: (84-343) 840 117</t>
  </si>
  <si>
    <t>Chi nhánh Hà Đông</t>
  </si>
  <si>
    <t>Địa chỉ: Số 8 Đường Quang Trung, TP Hà Đông, Hà Nội</t>
  </si>
  <si>
    <t>Chi nhánh Láng - Hòa Lạc</t>
  </si>
  <si>
    <t>Chi nhánh Dịch vụ tổng hợp</t>
  </si>
  <si>
    <t>Địa chỉ: Xã Thuỷ Xuân Tiên - Huyện Chương Mỹ - Hà nội.</t>
  </si>
  <si>
    <t>II.</t>
  </si>
  <si>
    <t>Kỳ kế toán, đơn vị tiền tệ sử dụng trong kế toán</t>
  </si>
  <si>
    <t>Kỳ kế toán</t>
  </si>
  <si>
    <t xml:space="preserve">Kỳ kế toán của Công ty bắt đầu từ ngày 01/01 và kết thúc vào ngày 31/12 hàng năm. </t>
  </si>
  <si>
    <t>Đơn vị tiền tệ sử dụng trong kế toán</t>
  </si>
  <si>
    <t xml:space="preserve"> -Nộp tiền mua nhà CT2 Ngô Thì Nhậm</t>
  </si>
  <si>
    <t xml:space="preserve"> -Nộp tiền mua nhà CT1 Ngô Thì Nhậm</t>
  </si>
  <si>
    <t xml:space="preserve">Đơn vị tiền tệ sử dụng trong kế toán là đồng Việt Nam ("VND"), hạch toán theo phương pháp giá gốc, phù hợp với các quy định của Luật kế toán số 03/2003/QH11 ngày 17/06/2003 và Chuẩn mực kế toán số 01 – Chuẩn mực chung. </t>
  </si>
  <si>
    <t>III.</t>
  </si>
  <si>
    <t>Chuẩn mực và Chế độ kế toán áp dụng</t>
  </si>
  <si>
    <t>Chế độ kế toán áp dụng</t>
  </si>
  <si>
    <t>Tuyên bố về việc tuân thủ Chuẩn mực kế toán và Chế độ kế toán</t>
  </si>
  <si>
    <t>Báo cáo tài chính của Công ty được lập và trình bày phù hợp với các Chuẩn mực kế toán Việt Nam và Chế độ kế toán Việt Nam hiện hành.</t>
  </si>
  <si>
    <t>Hình thức kế toán áp dụng</t>
  </si>
  <si>
    <t>IV.</t>
  </si>
  <si>
    <t>Các chính sách kế toán áp dụng</t>
  </si>
  <si>
    <t>Nguyên tắc xác định các khoản tiền và các khoản tương đương tiền</t>
  </si>
  <si>
    <t>Tiền là chỉ tiêu tổng hợp phản ánh toàn bộ số tiền hiện có của doanh nghiệp tại thời điểm báo cáo, gồm tiền mặt tại quỹ của doanh nghiệp và tiền gửi ngân hàng không kỳ hạn được ghi nhận và lập báo cáo theo đồng Việt Nam (VND), phù hợp với quy định tại Luật kế toán số 03/2003/QH11 ngày 17/06/2003.</t>
  </si>
  <si>
    <t>Nguyên tắc ghi nhận hàng tồn kho</t>
  </si>
  <si>
    <r>
      <t xml:space="preserve">Nguyên tắc ghi nhận hàng tồn kho: </t>
    </r>
    <r>
      <rPr>
        <sz val="11"/>
        <rFont val="Times New Roman"/>
        <family val="1"/>
      </rPr>
      <t>Hàng tồn kho được tính theo giá gốc.</t>
    </r>
  </si>
  <si>
    <r>
      <t>Giá gốc hàng tồn kho bao gồm:</t>
    </r>
    <r>
      <rPr>
        <sz val="11"/>
        <rFont val="Times New Roman"/>
        <family val="1"/>
      </rPr>
      <t xml:space="preserve">Chi phí mua, chi phí chế biến và các chi phí liên quan trực tiếp khác phát sinh để có được hàng tồn kho ở địa điểm và trạng thái hiện tại. </t>
    </r>
  </si>
  <si>
    <r>
      <t>Phương pháp tính giá trị hàng tồn kho cuối kỳ:</t>
    </r>
    <r>
      <rPr>
        <i/>
        <sz val="11"/>
        <rFont val="Times New Roman"/>
        <family val="1"/>
      </rPr>
      <t xml:space="preserve"> </t>
    </r>
    <r>
      <rPr>
        <sz val="11"/>
        <rFont val="Times New Roman"/>
        <family val="1"/>
      </rPr>
      <t>Phương pháp bình quân gia quyền sau mỗi lần nhập.</t>
    </r>
  </si>
  <si>
    <r>
      <t>Phương pháp hạch toán hàng tồn kho</t>
    </r>
    <r>
      <rPr>
        <sz val="11"/>
        <rFont val="Times New Roman"/>
        <family val="1"/>
      </rPr>
      <t>: Phương pháp kê khai thường xuyên.</t>
    </r>
  </si>
  <si>
    <t>Phương pháp lập dự phòng giảm giá hàng tồn kho:</t>
  </si>
  <si>
    <t>Giá trị thuần có thể thực hiện được được xác định bằng giá bán ước tính của hàng tồn kho trong kỳ sản xuất, kinh doanh bình thường trừ chi phí ước tính để hoàn thành sản phẩm và chi phí ước tính cần thiết cho việc tiêu thụ chúng.</t>
  </si>
  <si>
    <t>Nguyên tắc ghi nhận và khấu hao TSCĐ</t>
  </si>
  <si>
    <t>Nguyên tắc ghi nhận TSCĐ hữu hình và khấu hao</t>
  </si>
  <si>
    <t>Tài sản cố định hữu hình được ghi nhận theo nguyên giá, được phản ánh trên Bảng cân đối kế toán theo các chỉ tiêu nguyên giá, hao mòn luỹ kế và giá trị còn lại.</t>
  </si>
  <si>
    <t xml:space="preserve">Công ty áp dụng phương pháp khấu hao đường thẳng đối với tài sản cố định hữu hình. Kế toán TSCĐ hữu hình được phân loại theo nhóm tài sản có cùng tính chất và mục đích sử dụng trong hoạt động sản xuất kinh doanh của Công ty gồm: </t>
  </si>
  <si>
    <t>Loại tài sản cố định</t>
  </si>
  <si>
    <t>Thời gian khấu hao &lt;năm &gt;</t>
  </si>
  <si>
    <t xml:space="preserve"> - Nhà cửa vật kiến trúc</t>
  </si>
  <si>
    <t>20</t>
  </si>
  <si>
    <t xml:space="preserve"> - Máy móc, thiết bị</t>
  </si>
  <si>
    <t>5 - 10</t>
  </si>
  <si>
    <t xml:space="preserve"> - Phương tiện vận tải, thiết bị truyền dẫn</t>
  </si>
  <si>
    <t>10</t>
  </si>
  <si>
    <t xml:space="preserve"> - Thiết bị, dụng cụ quản lý</t>
  </si>
  <si>
    <t>3 - 6</t>
  </si>
  <si>
    <t>Nguyên tắc ghi nhận TSCĐ vô hình và khấu hao</t>
  </si>
  <si>
    <t>-</t>
  </si>
  <si>
    <t>Riêng quyền sử dụng đất tại Thị trấn Xuân Mai, huyện Chương Mỹ, Hà Nội không xác định thời gian sử dụng không trích khấu hao và chưa được ghi nhận trên sổ kế toán khi cổ phần hoá doanh nghiệp.</t>
  </si>
  <si>
    <t>Công ty Mẹ</t>
  </si>
  <si>
    <t>Nguyên tắc ghi nhận các khoản đầu tư tài chính</t>
  </si>
  <si>
    <t>Nguyên tắc ghi nhận và vốn hoá các khoản chi phí đi vay</t>
  </si>
  <si>
    <t>Các khoản vay ngắn hạn (dài hạn) của Công ty được ghi nhận theo hợp đồng, khế ước vay, phiếu thu, phiếu chi và chứng từ ngân hàng.</t>
  </si>
  <si>
    <t xml:space="preserve">Chi phí đi vay được ghi nhận vào chi phí hoạt động tài chính. </t>
  </si>
  <si>
    <t>Nguyên tắc ghi nhận và vốn hoá các khoản chi phí khác</t>
  </si>
  <si>
    <t xml:space="preserve">    Người lập bảng                                      Kế toán trưởng</t>
  </si>
  <si>
    <t xml:space="preserve">       (Ký, họ tên)                                           (Ký, họ tên)</t>
  </si>
  <si>
    <t>Đào Thị Thu Hiền                                    Vũ Ngọc Nho</t>
  </si>
  <si>
    <t>VI.34</t>
  </si>
  <si>
    <t>4. Tiền thu hồi cho vay, bán lại các CC nợ của đơn vị khác</t>
  </si>
  <si>
    <t>Công ty CP cơ giới vật tải Vinaconex Xuân Mai</t>
  </si>
  <si>
    <t>Phòng khám đa khoa - Khám chữa bệnh</t>
  </si>
  <si>
    <t>Văn phòng đại diện tại TP Hồ Chí Minh:</t>
  </si>
  <si>
    <t>Địa chỉ: Lầu 7 số 47 Điện Biên Phủ, phường Đa Kao, Quận 1, TP Hồ Chí Minh</t>
  </si>
  <si>
    <t>Tel:      (84-83) 9 104 839         Fax: (84-43) 9 104 839</t>
  </si>
  <si>
    <t xml:space="preserve">Tỷ lệ nắm giữ(%) </t>
  </si>
  <si>
    <t>Việc ghi nhận Tài sản cố định hữu hình và Khấu hao tài sản cố định hữu hình thực hiện theo Chuẩn mực kế toán Việt Nam số 03 - Tài sản cố định hữu hình, Quyết định số 15/2006/QĐ-BTC ngày 20/03/2006 của Bộ trưởng Bộ Tài chính và Thông tư số 203/2009/TT-BTC ngày 20/10/2009 của Bộ Tài chính về "Hướng dẫn chế độ quản lý, sử dụng và trích khấu hao tài sản cố định".</t>
  </si>
  <si>
    <t>-    Chắc chắn thu được lợi ích kinh tế trong tương lai từ việc sử dụng tài sản đó;</t>
  </si>
  <si>
    <t>-    Nguyên giá tài sản phải được xác định một cách đáng tin cậy;</t>
  </si>
  <si>
    <t>-    Thời gian sử dụng ước tính trên một năm;</t>
  </si>
  <si>
    <t>-    Có giá trị từ 10.000.000 đồng trở lên.</t>
  </si>
  <si>
    <t xml:space="preserve"> - Gửi tiền tiết kiệm</t>
  </si>
  <si>
    <t xml:space="preserve"> - Bảo hiểm thất nghiệp</t>
  </si>
  <si>
    <t>Nguyên giá TSCĐ hữu hình mua sắm (kể cả mua mới và cũ): là giá mua thực tế phải trả cộng (+) các khoản thuế (không bao gồm các khoản thuế được hoàn lại), các chi phí liên quan trực tiếp phải chi ra tính đến thời điểm đưa tài sản cố định vào trạng thái sẵn sàng sử dụng như: lãi tiền vay phát sinh trong quá trình đầu tư mua sắm tài sản cố định; chi phí vận chuyển, bốc dỡ; chi phí nâng cấp; chi phí lắp đặt, chạy thử; lệ phí trước bạ và các chi phí liên quan trực tiếp khác.</t>
  </si>
  <si>
    <t>Trường hợp TSCĐ hữu hình mua trả chậm, trả góp, nguyên giá TSCĐ là giá mua trả tiền ngay tại thời điểm mua cộng (+) các khoản thuế (không bao gồm các khoản thuế được hoàn lại), các chi phí liên quan trực tiếp phải chi ra tính đến thời điểm đưa TSCĐ vào trạng thái sẵn sàng sử dụng như: chi phí vận chuyển, bốc dỡ; chi phí nâng cấp; chi phí lắp đặt, chạy thử; lệ phí trước bạ (nếu có).</t>
  </si>
  <si>
    <t>Tel:       (84-4 23) 220 325         Fax: (84-423) 220 323</t>
  </si>
  <si>
    <t>14. Phần lãi lỗ trong công ty liên kết, liên doanh</t>
  </si>
  <si>
    <t>15. Tổng lợi nhuận kế toán trước thuế  (50=30+40)</t>
  </si>
  <si>
    <t>16. Chi phí thuế TNDN hiện hành</t>
  </si>
  <si>
    <t>17. Chi phí thuế TNDN hoãn lại</t>
  </si>
  <si>
    <t>18. Lợi nhuận sau thuế thu nhập doanh nghiệp (60=50-51-52)</t>
  </si>
  <si>
    <t>19. Lãi cơ bản trên cổ phiếu</t>
  </si>
  <si>
    <t>Số dư cuối kỳ này</t>
  </si>
  <si>
    <t>Nhà máy bê tông DƯL Đà Nẵng</t>
  </si>
  <si>
    <t>Cộng đầu tư dài hạn khác</t>
  </si>
  <si>
    <t>V21- Doanh thu chưa thực hiện</t>
  </si>
  <si>
    <t xml:space="preserve"> - CT Nhà máy may Thái Bình GĐ2</t>
  </si>
  <si>
    <t xml:space="preserve"> - CT Nhà máy Tokyo Micro GĐ3</t>
  </si>
  <si>
    <t>Nguyên giá TSCĐ hữu hình tự xây dựng là giá trị quyết toán công trình khi đưa vào sử dụng. Trường hợp TSCĐ đã đưa vào sử dụng nhưng chưa thực hiện quyết toán thì doanh nghiệp hạch toán nguyên giá theo giá tạm tính và điều chỉnh sau khi quyết toán công trình hoàn thành.</t>
  </si>
  <si>
    <t>Nguyên giá TSCĐ hữu hình tự sản xuất là giá thành thực tế của TSCĐ hữu hình cộng (+) các chi phí lắp đặt chạy thử, các chi phí khác trực tiếp liên quan tính đến thời điểm đưa TSCĐ hữu hình vào trạng thái sẵn sàng sử dụng (trừ các khoản lãi nội bộ, giá trị sản phẩm thu hồi được trong quá trình chạy thử, sản xuất thử, các chi phí không hợp lý như vật liệu lãng phí, lao động hoặc các khoản chi phí khác vượt quá định mức quy định trong xây dựng hoặc sản xuất).</t>
  </si>
  <si>
    <t>Các chi phí doanh nghiệp chi ra để đầu tư nâng cấp tài sản cố định được phản ánh tăng nguyên giá của TSCĐ đó, không được hạch toán các chi phí này vào chi phí sản xuất kinh doanh trong kỳ. Các chi phí sửa chữa tài sản cố định không được tính tăng nguyên giá TSCĐ mà được hạch toán trực tiếp hoặc phân bổ dần vào chi phí kinh doanh trong kỳ, nhưng tối đa không quá 3 năm.</t>
  </si>
  <si>
    <t>Tài sản cố định vô hình của Công ty là giá trị thương hiệu và giá trị phần mềm kế toán.</t>
  </si>
  <si>
    <t>Giá trị thương hiệu của Công ty được nhận bàn giao từ Doanh nghiệp nhà nước theo Quyết định của Bộ Xây dựng về việc phê duyệt giá trị doanh nghiệp thực hiện cổ phần hoá của Nhà máy Bê tông và Xây dựng Xuân Mai. Tài sản này được khấu hao trong 10 năm bắt đầu tính từ năm 2004.</t>
  </si>
  <si>
    <t>Việc ghi nhận Tài sản cố định vô hình và Khấu hao tài sản cố định thực hiện theo Chuẩn mực kế toán số 04 - Tài sản cố định vô hình, Quyết định số 15/2006/QĐ-BTC ngày 20/03/2006 của Bộ Tài chính và Quyết định 206/2003/QĐ-BTC ngày 12/12/2003. Cụ thể các tài sản được ghi nhận là TSCĐ vô hình phải thoả mãn đồng thời tất cả các điều kiện sau:</t>
  </si>
  <si>
    <t>Là tài sản không có hình thái vật chất nhưng xác định được giá trị và do doanh nghiệp nắm giữ, sử dụng trong sản xuất, kinh doanh, cung cấp dịch vụ hoặc cho các đối tượng khác thuê;</t>
  </si>
  <si>
    <t>Chắc chắn thu được lợi ích kinh tế trong tương lai từ việc sử dụng tài sản đó;</t>
  </si>
  <si>
    <t>Nguyên giá tài sản phải được xác định một cách đáng tin cậy;</t>
  </si>
  <si>
    <r>
      <t xml:space="preserve"> </t>
    </r>
    <r>
      <rPr>
        <sz val="11"/>
        <rFont val="Times New Roman"/>
        <family val="1"/>
      </rPr>
      <t>Thời gian sử dụng ước tính trên một năm;</t>
    </r>
  </si>
  <si>
    <t>Có giá trị từ 10.000.000 đồng trở lên.</t>
  </si>
  <si>
    <t>Tài sản cố định vô hình được ghi nhận theo nguyên giá, được phản ánh trên Bảng cân đối kế toán theo các chỉ tiêu nguyên giá, hao mòn luỹ kế và giá trị còn lại.</t>
  </si>
  <si>
    <t xml:space="preserve">Công ty áp dụng phương pháp khấu hao đường thẳng đối với tài sản cố định vô hình. Kế toán TSCĐ vô hình được phân loại theo nhóm tài sản có cùng tính chất và mục đích sử dụng trong hoạt động sản xuất kinh doanh của Công ty gồm: </t>
  </si>
  <si>
    <t>Thời gian khấu hao T &lt;năm &gt;</t>
  </si>
  <si>
    <t>Năm 20X6</t>
  </si>
  <si>
    <t>Năm 20X5</t>
  </si>
  <si>
    <t>Cột này chỉ sử dụng khi có sự thay đổi về tỷ lệ khấu hao</t>
  </si>
  <si>
    <t>5 - 20</t>
  </si>
  <si>
    <t>Nhãn hiệu hàng hoá</t>
  </si>
  <si>
    <t>Phần mềm máy vi tính</t>
  </si>
  <si>
    <t>Giấy phép và giấy phép nhượng quyền</t>
  </si>
  <si>
    <t>Trường hợp đơn vị có quy định riêng về nguyên tắc ghi nhận và phương pháp trích khấu hao cần nêu rõ.</t>
  </si>
  <si>
    <t>Nguyên tắc ghi nhận TSCĐ thuê tài chính và khấu hao</t>
  </si>
  <si>
    <t>Tài sản cố định thuê tài chính của Công ty là dây chuyền máy XX, được ghi nhận là TSCĐ thuê tài chính theo hợp đồng thuê mua với Công ty XXX, phù hợp với quy định tại Chuẩn mực số 06 – Thuê tài sản. Quyền sở hữu tài sản có thể chuyển giao vào cuối thời hạn thuê.</t>
  </si>
  <si>
    <r>
      <t xml:space="preserve">Các tài sản cố định thuê tài chính được khấu hao theo phương pháp đường thẳng trên thời gian hữu dụng ước tính tương tự như áp dụng với các tài sản thuộc sở hữu của Công ty hoặc trên thời gian đi thuê. </t>
    </r>
    <r>
      <rPr>
        <b/>
        <i/>
        <u val="single"/>
        <sz val="11"/>
        <rFont val="Times New Roman"/>
        <family val="1"/>
      </rPr>
      <t>Riêng các tài sản XXX được trích khấu hao theo thời gian đi thuê do thời gian đi thuê ngắn hơn</t>
    </r>
    <r>
      <rPr>
        <b/>
        <sz val="11"/>
        <rFont val="Times New Roman"/>
        <family val="1"/>
      </rPr>
      <t>,</t>
    </r>
    <r>
      <rPr>
        <sz val="11"/>
        <rFont val="Times New Roman"/>
        <family val="1"/>
      </rPr>
      <t xml:space="preserve"> cụ thể số năm trích khấu hao đối với từng nhóm tài sản như sau:</t>
    </r>
  </si>
  <si>
    <t>Nguyên tắc ghi nhận và phương pháp trích khấu hao bất động sản đầu tư</t>
  </si>
  <si>
    <r>
      <t xml:space="preserve">Bất động sản đầu tư của Công ty bao gồm quyền sử dụng đất lô đất XXX, giá trị nhà YYY do Công ty nắm giữ nhằm mục đích thu lợi từ việc cho thuê hoặc chờ tăng giá </t>
    </r>
    <r>
      <rPr>
        <b/>
        <u val="single"/>
        <sz val="11"/>
        <rFont val="Times New Roman"/>
        <family val="1"/>
      </rPr>
      <t xml:space="preserve">(Chỉ liệt kê các BĐS đầu tư và mục đích thực có tại Công ty), </t>
    </r>
    <r>
      <rPr>
        <sz val="11"/>
        <rFont val="Times New Roman"/>
        <family val="1"/>
      </rPr>
      <t>được ghi nhận theo nguyên giá, được phản ánh trên Bảng cân đối kế toán theo các chỉ tiêu nguyên giá, hao mòn luỹ kế và giá trị còn lại. Nguyên giá bất động sản đầu tư được mua bao gồm giá mua và các chi phí liên quan trực tiếp, nguyên giá bất động sản đầu tư tự xây là giá trị quyết toán công trình và các chi phí liên quan trực tiếp của bất động sản đầu tư.</t>
    </r>
  </si>
  <si>
    <t>Bất động sản đầu tư được khấu hao theo phương pháp đường thẳng theo thời gian hữu dụng ước tính trong vòng XX năm.</t>
  </si>
  <si>
    <t>Việc ghi nhận Tài sản cố định vô hình và Khấu hao tài sản cố định thực hiện theo Chuẩn mực kế toán Việt Nam số 04 - Tài sản cố định vô hình, Quyết định số 15/2006/QĐ-BTC ngày 20/03/2006 của Bộ Tài chính và Thông tư số 203/2009/TT-BTC ngày 20/10/2009 của Bộ Tài chính về "Hướng dẫn chế độ quản lý, sử dụng và trích khấu hao tài sản cố định".</t>
  </si>
  <si>
    <t>Doanh thu bán hàng hoá, sản phẩm được xác định theo giá trị hợp lý của các khoản tiền đã thu hoặc sẽ thu được theo nguyên tắc dồn tích, ghi nhận khi chuyển giao hàng hoá cho khách hàng, phát hành hoá đơn và được khách hàng chấp nhận thanh toán, phù hợp với 5 điều kiện ghi nhận doanh thu quy định tại Chuẩn mực kế toán Việt Nam số 14 – "Doanh thu và thu nhập khác".</t>
  </si>
  <si>
    <t xml:space="preserve">                                Ngày 31  tháng 03 năm 2011</t>
  </si>
  <si>
    <t>Đầu tư dài hạn khác (cho vay)</t>
  </si>
  <si>
    <t>Công ty CP Bê tông Vinaconex Phan Vũ</t>
  </si>
  <si>
    <t>V05.a</t>
  </si>
  <si>
    <t>V05a.- Thuế GTGT được khấu trừ</t>
  </si>
  <si>
    <t>V05.- Thuế và các khoản phải thu nhà nước</t>
  </si>
  <si>
    <t xml:space="preserve"> - Thuế thu nhập doanh nghiệp</t>
  </si>
  <si>
    <t xml:space="preserve">Doanh thu cấu kiện, lắp dựng được ghi nhận khi dịch vụ hoàn thành, đã có nghiệm thu, thanh lý, đã phát hành hoá đơn và được khách hàng chấp nhận thanh toán, phù hợp với 4 điều kiện ghi nhận doanh thu quy định tại Chuẩn mực kế toán Việt Nam số 14 – "Doanh thu và thu nhập khác". </t>
  </si>
  <si>
    <t>Hoặc</t>
  </si>
  <si>
    <r>
      <t xml:space="preserve">Phần công việc hoàn thành của hợp đồng xây dựng làm cơ sở xác định doanh thu được xác định theo tỷ lệ phần trăm giữa chi phí phát sinh của phần công việc hoàn thành tại một thời điểm so với tổng chi phí dự toán của cả công trình </t>
    </r>
    <r>
      <rPr>
        <i/>
        <sz val="11"/>
        <rFont val="Times New Roman"/>
        <family val="1"/>
      </rPr>
      <t>(</t>
    </r>
    <r>
      <rPr>
        <b/>
        <i/>
        <u val="single"/>
        <sz val="11"/>
        <rFont val="Times New Roman"/>
        <family val="1"/>
      </rPr>
      <t>tỷ lệ phần trăm giữa khối lượng xây lắp đã hoàn thành so với tổng khối lượng xây lắp phải hoàn thành của hợp đồng, đánh giá phần công việc hoàn thành</t>
    </r>
    <r>
      <rPr>
        <i/>
        <sz val="11"/>
        <rFont val="Times New Roman"/>
        <family val="1"/>
      </rPr>
      <t>)</t>
    </r>
  </si>
  <si>
    <t>Doanh thu từ lãi tiền gửi, lãi cho vay được ghi nhận trên cơ sở thời gian và lãi suất thực tế từng kỳ, phù hợp với 2 điều kiện ghi nhận doanh thu phát sinh từ tiền lãi, tiền bản quyền, cổ tức và lợi nhuận được chia quy định tại Chuẩn mực kế toán Việt Nam số 14 – "Doanh thu và thu nhập khác".</t>
  </si>
  <si>
    <t xml:space="preserve">                                Ngày 31 tháng 12 năm 2010</t>
  </si>
  <si>
    <t xml:space="preserve"> - Điều chỉnh chi phí thuế thu nhập doanh nghiệp của các '31/12/2010 vào chi phí thuế thu nhập hiện hành năm nay.</t>
  </si>
  <si>
    <t>11. Quỹ khen thưởng phúc lợi</t>
  </si>
  <si>
    <t>9. Quỹ phát triển khoa học công nghệ</t>
  </si>
  <si>
    <t>12. Quỹ hỗ trợ sắp xếp doanh nghiệp</t>
  </si>
  <si>
    <t>Báo cáo tài chính</t>
  </si>
  <si>
    <t>Mẫu số: B01-DN</t>
  </si>
  <si>
    <t>BÁO CÁO KẾT QUẢ HOẠT ĐỘNG KINH DOANH QUÝ</t>
  </si>
  <si>
    <t>Mẫu số: B02-DN</t>
  </si>
  <si>
    <t>Các khoản tiền có gốc ngoại tệ được quy đổi theo tỷ giá hối đoái giao dịch thực tế. Tại thời điểm khóa sổ lập Báo cáo tài chính (ngày 31 tháng 12 năm 2010) số dư các khoản tiền có gốc ngoại tệ được đánh giá lại theo tỷ giá hối đoái giao dịch bình quân trên thị trường ngoại tệ liên ngân hàng do Ngân hàng Nhà nước Việt Nam công bố tại thời điểm khoá sổ lập Báo cáo tài chính.</t>
  </si>
  <si>
    <r>
      <t xml:space="preserve">Doanh thu từ việc thu cổ tức được ghi nhận khi cổ đông được quyền nhận cổ tức </t>
    </r>
    <r>
      <rPr>
        <b/>
        <i/>
        <u val="single"/>
        <sz val="11"/>
        <rFont val="Times New Roman"/>
        <family val="1"/>
      </rPr>
      <t>(các bên tham gia góp vốn được quyền nhận lợi nhuận từ việc góp vốn)</t>
    </r>
    <r>
      <rPr>
        <sz val="11"/>
        <rFont val="Times New Roman"/>
        <family val="1"/>
      </rPr>
      <t xml:space="preserve">, căn cứ vào Biên bản họp Hội đồng cổ đông </t>
    </r>
    <r>
      <rPr>
        <b/>
        <i/>
        <u val="single"/>
        <sz val="11"/>
        <rFont val="Times New Roman"/>
        <family val="1"/>
      </rPr>
      <t>(Hội đồng thành viên)</t>
    </r>
    <r>
      <rPr>
        <sz val="11"/>
        <rFont val="Times New Roman"/>
        <family val="1"/>
      </rPr>
      <t xml:space="preserve"> ngày... tháng ... năm ...., phù hợp với 2 điều kiện ghi nhận doanh thu phát sinh từ tiền lãi, tiền bản quyền, cổ tức và lợi nhuận được chia quy định tại Chuẩn mực số 14 – " Doanh thu và thu nhập khác".</t>
    </r>
  </si>
  <si>
    <t>Doanh thu từ hoạt động mua, bán chứng khoán được ghi nhận bằng số chênh lệch giữa giá bán lớn hơn giá gốc, phù hợp với 2 điều kiện ghi nhận doanh thu phát sinh từ tiền lãi, tiền bản quyền, cổ tức và lợi nhuận được chia quy định tại Chuẩn mực số 14 – " Doanh thu và thu nhập khác".</t>
  </si>
  <si>
    <t>V13- Đầu tư dài hạn khác</t>
  </si>
  <si>
    <t>Đầu tư vào công ty con</t>
  </si>
  <si>
    <t>V13.A</t>
  </si>
  <si>
    <t>V13.B</t>
  </si>
  <si>
    <t>V13.A-Đầu tư vào công ty con</t>
  </si>
  <si>
    <t>STT</t>
  </si>
  <si>
    <t>Thành tiền</t>
  </si>
  <si>
    <t xml:space="preserve">Tên Công ty </t>
  </si>
  <si>
    <t>Công ty CP Xuân Mai Đạo Tú</t>
  </si>
  <si>
    <t>Công ty CP TVTK Vinaconex Xuân Mai</t>
  </si>
  <si>
    <t>Cty CP Bê tông Vinaconex Phan Vũ</t>
  </si>
  <si>
    <t>Công ty CP Cơ giới vận tải Vinaconex</t>
  </si>
  <si>
    <t>Công ty CP xây lắp Vinaconex Xuân Mai</t>
  </si>
  <si>
    <t>Công ty CP ĐT &amp; XD Số 45</t>
  </si>
  <si>
    <t>Cổ phần</t>
  </si>
  <si>
    <t>Cty CP ĐT xây dựng nhà ở Sơn an</t>
  </si>
  <si>
    <t>Cty TNHH Nam Hoàn Vũ Phong Phú</t>
  </si>
  <si>
    <t xml:space="preserve">              Công ty CP Bê tông và Xây dựng</t>
  </si>
  <si>
    <t>Kinh doanh ngành dược</t>
  </si>
  <si>
    <t>Doanh thu của Công ty bao gồm doanh thu bán các mặt hàng bê tông thương phẩm, cấu kiện bê tông, lắp dựng bê tông cho các công trình xây dựng, đầu tư và kinh doanh bất động sản, doanh thu từ lãi tiền gửi, lãi cho vay.</t>
  </si>
  <si>
    <t xml:space="preserve"> - Trả Công ty CP TVTK Vinaconex Xuân Mai</t>
  </si>
  <si>
    <t>+ Giấy chứng nhận đăng ký kinh doanh thay đổi lần bảy ngày 12/09/2008.</t>
  </si>
  <si>
    <t xml:space="preserve">Tel:       (84-433)725 329         </t>
  </si>
  <si>
    <t>Các khoản đầu tư tài chính ngắn hạn của Công ty  là các khoản cho vay có thời hạn thu hồi dưới một năm, được ghi nhận theo giá gốc bắt đầu từ ngày mua hoặc cho vay.</t>
  </si>
  <si>
    <t>8.Doanh thu chưa thực hiện</t>
  </si>
  <si>
    <t>MS</t>
  </si>
  <si>
    <t>Số dư đầu kỳ trước</t>
  </si>
  <si>
    <t>Số dư đầu kỳ này</t>
  </si>
  <si>
    <t xml:space="preserve"> - Văn phòng công ty</t>
  </si>
  <si>
    <t xml:space="preserve"> Công ty CP Vinaconex Phan Vũ vay theo khế ước</t>
  </si>
  <si>
    <t>Văn phòng Công ty</t>
  </si>
  <si>
    <t>Chi nhánh Hà đông</t>
  </si>
  <si>
    <t xml:space="preserve"> Văn phòng Công ty:</t>
  </si>
  <si>
    <t>Quý 1  năm 2011</t>
  </si>
  <si>
    <t xml:space="preserve"> -Văn phòng công ty</t>
  </si>
  <si>
    <t xml:space="preserve">            Số liệu trên cột so sánh được lấy từ  Báo cáo tài chính tổng hợp quý I năm 2010, Báo cáo tài chính tổng hợp năm 2010 đã được kiểm toán bởi Công ty TNHH Kiểm toán và Định giá Việt Nam của Công ty Cổ phần Bê tông và Xây dựng Vinaconex Xuân Mai .</t>
  </si>
  <si>
    <t>Các khoản đầu tư tài chính dài hạn của Công ty  bao gồm khoản cho công ty con (Công ty CP Vinaconex Phan Vũ) vay dài hạn , khoản góp vốn thực hiện các dự án bất động sản (Công ty Nam Hoàn Vũ Phong Phú, Công ty CP Đầu tư Xây dựng nhà ở Sơn An ) và khoản đầu tư dài hạn khác (Công ty CP Du lịch Khách sạn Suối Mơ, Công ty CP Xi măng Cẩm Phả)  được ghi nhận theo giá gốc, bắt đầu từ ngày góp vốn đầu tư hoặc ngày mua cổ phiếu.</t>
  </si>
  <si>
    <t>Tại thời điểm 31/03/2011, Công ty tiến hành trích lập dự phòng công nợ phải thu khó đòi đối với các khoản công nợ đã quá hạn thanh toán 3 tháng theo tỷ lệ 30% đến 100% qui định tại Thông tư số 228/2009/TT-BTC ngày 07/12/2006 của Bộ Tài chính.</t>
  </si>
  <si>
    <t>Mẫu số: B03-DN</t>
  </si>
  <si>
    <t>Mẫu số: B09-DN</t>
  </si>
  <si>
    <t xml:space="preserve"> - Gửi tiết kiệm mua CC NGô Thì Nhậm</t>
  </si>
  <si>
    <t xml:space="preserve"> - Trả TCty Vinaconex (Mua CP Cty Vinaconex 45)</t>
  </si>
  <si>
    <t xml:space="preserve"> - Phải trả khác</t>
  </si>
  <si>
    <t xml:space="preserve"> - Chi phí trả Rose</t>
  </si>
  <si>
    <t xml:space="preserve"> - Nộp tiền đặt cọc mua nhà Ngô Thì Nhậm</t>
  </si>
  <si>
    <t xml:space="preserve"> - Phí bảo hành bảo trì nhà</t>
  </si>
  <si>
    <t>Chi nhánh Láng hoà Lạc</t>
  </si>
  <si>
    <t>Đầu tư cổ phiếu OTC</t>
  </si>
  <si>
    <t>Công ty CP khách sạn Suối Mơ</t>
  </si>
  <si>
    <t>Công ty CP Xi măng Cẩm phả</t>
  </si>
  <si>
    <t>Cty CP phát triển điện Miền Bắc 2</t>
  </si>
  <si>
    <t xml:space="preserve">           Công ty CP Bê tông và Xây dựng</t>
  </si>
  <si>
    <t xml:space="preserve">BÁO CÁO LƯU CHUYỂN TIỀN TỆ </t>
  </si>
  <si>
    <t xml:space="preserve">    - Thành phẩm </t>
  </si>
  <si>
    <t xml:space="preserve">    - Hàng hóa </t>
  </si>
  <si>
    <t xml:space="preserve">    - Hàng gửi đi bán</t>
  </si>
  <si>
    <t xml:space="preserve">    - Hàng hoá kho bảo thuế</t>
  </si>
  <si>
    <t>Cộng giá gốc hàng tồn kho</t>
  </si>
  <si>
    <t>DA trạm trộn Thạch thất Hà tây</t>
  </si>
  <si>
    <t>Chi phí trả trước được vốn hoá để phân bổ dần vào chi phí sản xuất, kinh doanh trong kỳ sau, bao gồm các loại chi phí: công cụ, dụng cụ thuộc tài sản lưu động xuất dùng một lần với giá trị lớn và công cụ, dụng cụ có thời gian sử dụng dưới một năm; giá trị ván khuôn, chi phí gia công phễu xả bê tông.</t>
  </si>
  <si>
    <t>Nguyên tắc ghi nhận vốn chủ sở hữu</t>
  </si>
  <si>
    <t>Thặng dư vốn cổ phần được ghi nhận theo số chênh lệch lớn hơn giữa giá thực tế phát hành và mệnh giá cổ phiếu khi phát hành cổ phiếu.</t>
  </si>
  <si>
    <t>8.</t>
  </si>
  <si>
    <t>Nguyên tắc và phương pháp ghi nhận doanh thu</t>
  </si>
  <si>
    <t>Các khoản nhận trước của khách hàng không được ghi nhận là doanh thu trong kỳ.</t>
  </si>
  <si>
    <t>9.</t>
  </si>
  <si>
    <t>Nguyên tắc và phương pháp ghi nhận chi phí tài chính</t>
  </si>
  <si>
    <t>Chi phí tài chính được ghi nhận trong Báo cáo kết quả hoạt động kinh doanh là tổng chi phí tài chính phát sinh trong kỳ, không bù trừ với doanh thu hoạt động tài chính, bao gồm chi phí lãi vay, chênh lệch tỷ giá đã thực hiện...</t>
  </si>
  <si>
    <t>10.</t>
  </si>
  <si>
    <t>Nguyên tắc và phương pháp ghi nhận chi phí thuế thu nhập doanh nghiệp hiện hành</t>
  </si>
  <si>
    <t>Chi phí thuế thu nhập doanh nghiệp hiện hành được xác định trên cơ sở thu nhập chịu thuế và thuế suất thuế TNDN trong năm hiện hành.</t>
  </si>
  <si>
    <t>Chi phí thuế thu nhập doanh nghiệp hoãn lại được xác định trên cơ sở số chênh lệch tạm thời được khấu trừ, số chênh lệch tạm thời chịu thuế và thuế suất thuế TNDN. Không bù trừ chi phí thuế TNDN hiện hành với chi phí thuế TNDN hoãn lại.</t>
  </si>
  <si>
    <t>Các nguyên tắc và phương pháp kế toán khác</t>
  </si>
  <si>
    <t>Ghi nhận các khoản phải thu, phải trả</t>
  </si>
  <si>
    <t>Nguyên tắc xác định khoản phải thu khách hàng dựa theo Hợp đồng và ghi nhận theo Hoá đơn bán hàng xuất cho khách hàng.</t>
  </si>
  <si>
    <t>Khoản trả trước cho người bán được hạch toán căn cứ vào phiếu chi, chứng từ ngân hàng và Hợp đồng kinh tế.</t>
  </si>
  <si>
    <t>Nguyên tắc xác định khoản phải trả người bán dựa theo Hợp đồng, phiếu nhập kho và ghi nhận theo Hoá đơn mua hàng của bên mua.</t>
  </si>
  <si>
    <t xml:space="preserve">Khoản người mua trả trước được ghi nhận căn cứ vào hợp đồng, phiếu thu, chứng từ ngân hàng. </t>
  </si>
  <si>
    <t xml:space="preserve">Nguyên tắc ghi nhận chi phí xây dựng cơ bản dở dang </t>
  </si>
  <si>
    <t>Các tài sản đang trong quá trình xây dựng phục vụ mục đích sản xuất, cho thuê, quản trị hay bất kỳ mục đích nào được ghi nhận theo giá gốc, tại thời điểm có nghiệm thu, quyết toán từng hạng mục công trình, công trình hoặc khi chi phí thực tế phát sinh có đầy đủ hoá đơn, chứng từ hợp pháp.</t>
  </si>
  <si>
    <t>Ghi nhận các khoản vay ngắn hạn, dài hạn</t>
  </si>
  <si>
    <t xml:space="preserve">Các khoản vay ngắn hạn, dài hạn được ghi nhận trên cơ sở các phiếu thu, chứng từ ngân hàng, các khế ước vay và các hợp đồng vay. Các khoản vay có thời hạn từ 1 năm tài chính trở xuống được Công ty ghi nhận là vay ngắn hạn. Các khoản vay có thời hạn trên 1 năm tài chính được Công ty ghi nhận là vay dài hạn. </t>
  </si>
  <si>
    <t>Các nghĩa vụ về thuế</t>
  </si>
  <si>
    <t>Thuế Giá trị gia tăng (GTGT)</t>
  </si>
  <si>
    <t>Thuế thu nhập doanh nghiệp</t>
  </si>
  <si>
    <t>Công ty áp dụng mức thuế suất thuế thu nhập doanh nghiệp là 25% trên lợi nhuận chịu thuế.</t>
  </si>
  <si>
    <t>Công ty được miễn thuế 2 năm đầu tiên kể từ khi có lãi và giảm 50% trong 02 năm tiếp theo theo qui định tại thông tư số 128/2003/TT-BTC ngày 22/12/2003 của Bộ Tài chính hướng dẫn thi hành Nghị định số 164/2003/NĐ-CP ngày 22/12/2003. Năm 2008 là năm thứ 5 Công ty kinh doanh có lãi và là năm thứ ba kể từ năm được giảm 50% thuế thu nhập doanh nghiệp nên không còn được miễn giảm thuế phải nộp.</t>
  </si>
  <si>
    <t>+ từ lợi nhuận '31/12/2009.</t>
  </si>
  <si>
    <t xml:space="preserve">Việc xác định thuế Thu nhập doanh nghiệp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   </t>
  </si>
  <si>
    <t>Thuế khác</t>
  </si>
  <si>
    <t>Các loại thuế, phí khác doanh nghiệp thực hiện kê khai và nộp cho cơ quan thuế địa phương theo đúng quy định hiện hành của Nhà nước.</t>
  </si>
  <si>
    <t>Nguyên tắc ghi nhận giá vốn</t>
  </si>
  <si>
    <t>Giá vốn hàng bán được ghi nhận và tập hợp theo giá trị và số lượng thành phẩm, hàng hoá, vật tư xuất bán cho khách hàng, phù hợp với doanh thu ghi nhận trong kỳ.</t>
  </si>
  <si>
    <t>Giá vốn của hoạt động xây dựng được xác định dựa trên lượng chi phí sản xuất kinh doanh tồn đầu kỳ cộng các chi phí thực tế phát sinh tăng trong kỳ và trừ đi phần chi phí dở dang cuối kỳ (phần chi phí này được xác định dựa trên phần giá trị sản lượng còn dở dang).</t>
  </si>
  <si>
    <t>Kinh doanh bất động sản.</t>
  </si>
  <si>
    <t>Thời gian khấu hao &lt;năm&gt;</t>
  </si>
  <si>
    <t>Công ty áp dụng việc kê khai, tính thuế GTGT theo hướng dẫn của luật thuế hiện hành với mức thuế suất thuế GTGT 10% đối với tất cả các mặt hàng.</t>
  </si>
  <si>
    <t>V26- Các khoản giảm trừ doanh thu</t>
  </si>
  <si>
    <t>Trong đó:</t>
  </si>
  <si>
    <t>- Doanh thu thuần trao đổi hàng hóa sản phẩm, hàng hóa</t>
  </si>
  <si>
    <t>- Doanh thu thuần trao đổi dịch vụ</t>
  </si>
  <si>
    <t>V27- Tổng doanh thu thuần về bán hàng và cung cấp dịch vụ (MS 10)</t>
  </si>
  <si>
    <t>V28- Giá vốn hàng bán</t>
  </si>
  <si>
    <t>V29- Doanh thu hoạt động tài chính</t>
  </si>
  <si>
    <t>V30- Chi phí hoạt động tài chính</t>
  </si>
  <si>
    <t>V31- Chi phí thuế thu nhập doanh nghiệp hiện hành (MS 51)</t>
  </si>
  <si>
    <t xml:space="preserve"> - Chi phí thuế thu nhập doanh nghiệp hiện hành trên thu nhập chịu thuế năm hiện hành</t>
  </si>
  <si>
    <t xml:space="preserve"> - Tổng chi phí thuế thu nhập hiện hành</t>
  </si>
  <si>
    <t>V31- Chi phí thuế thu nhập doanh nghiệp hoãn lại (MS52)</t>
  </si>
  <si>
    <t xml:space="preserve"> - Chi phí thuế thu nhập doanh nghiệp hoãn lại phát sinh từ các khoản chênh lệch tạm thời phải chịu thuế</t>
  </si>
  <si>
    <t xml:space="preserve"> - Chi phí thuế thu nhập doanh nghiệp hoãn lại phát sinh từ việc hoàn nhập tài sản thuế thu nhập hoãn lại</t>
  </si>
  <si>
    <t xml:space="preserve"> - Tổng chi phí thuế thu nhập hoãn lại</t>
  </si>
  <si>
    <t xml:space="preserve">                     Vinaconex Xuân mai</t>
  </si>
  <si>
    <t>V16 - Thuế và các khoản phải thu/nộp Nhà nước</t>
  </si>
  <si>
    <t>`</t>
  </si>
  <si>
    <t>Thông tin so sánh</t>
  </si>
  <si>
    <t>tài sản cố định</t>
  </si>
  <si>
    <t>Diễn giải</t>
  </si>
  <si>
    <t>vốn</t>
  </si>
  <si>
    <t>TM</t>
  </si>
  <si>
    <t>1. Tiền chi để mua sắm, XD TSCĐ và cácTS dài hạn khác</t>
  </si>
  <si>
    <t>2. Tiền thu từ TL, nhượng bán TSCĐ và các TS dài hạn khác</t>
  </si>
  <si>
    <t>3. Lợi nhuận từ hoạt động KD trước thay đổi vốn  VLĐ</t>
  </si>
  <si>
    <t>1. Tiền thu từ phát hành cổ phiếu, nhận vốn góp của CSH</t>
  </si>
  <si>
    <t>4. Phải thu theo tiến độ kế hoạch hợp đồng XD</t>
  </si>
  <si>
    <t xml:space="preserve">BẢNG CÂN ĐỐI KẾ TOÁN </t>
  </si>
  <si>
    <t>TÀI SẢN</t>
  </si>
  <si>
    <t>Mã số</t>
  </si>
  <si>
    <t>I. Tiền và các khoản tương đương tiền</t>
  </si>
  <si>
    <t xml:space="preserve">1.Tiền </t>
  </si>
  <si>
    <t>2. Các khoản tương đương tiền</t>
  </si>
  <si>
    <t>II. Các khoản đầu tư tài chính ngắn hạn</t>
  </si>
  <si>
    <t>1. Đầu tư ngắn hạn</t>
  </si>
  <si>
    <t>2. Dự phòng giảm giá đầu tư ngắn hạn</t>
  </si>
  <si>
    <t>III. Các khoản phải thu ngắn hạn</t>
  </si>
  <si>
    <t xml:space="preserve">1. Phải thu khách hàng </t>
  </si>
  <si>
    <t>2. Trả trước cho người bán</t>
  </si>
  <si>
    <t>3. Phải thu nội bộ ngắn hạn</t>
  </si>
  <si>
    <t>5. Các khoản phải thu khác</t>
  </si>
  <si>
    <t>6. Dự phòng phải thu ngắn hạn khó đòi</t>
  </si>
  <si>
    <t>IV. Hàng tồn kho</t>
  </si>
  <si>
    <t>1. Hàng tồn kho</t>
  </si>
  <si>
    <t>2. Dự phòng giảm giá hàng tồn kho</t>
  </si>
  <si>
    <t>V. Tài sản ngắn hạn khác</t>
  </si>
  <si>
    <t xml:space="preserve">1. Chi phí trả trước ngắn hạn </t>
  </si>
  <si>
    <t>2. Thuế GTGT được khấu trừ</t>
  </si>
  <si>
    <t>3. Thuế và các khoản khác phải thu Nhà nước</t>
  </si>
  <si>
    <t>4. Tài sản ngắn hạn khác</t>
  </si>
  <si>
    <t xml:space="preserve">I. Các khoản phải thu dài hạn </t>
  </si>
  <si>
    <t>1. Phải thu dài hạn của khách hàng</t>
  </si>
  <si>
    <t>2. Vốn kinh doanh ở đơn vị trực thuộc</t>
  </si>
  <si>
    <t xml:space="preserve">3. Phải thu dài hạn nội bộ </t>
  </si>
  <si>
    <t>4. Phải thu dài hạn khác</t>
  </si>
  <si>
    <t>5. Dự phòng phải thu dài hạn khó đòi</t>
  </si>
  <si>
    <t>II. Tài sản cố định</t>
  </si>
  <si>
    <t>1. Tài sản cố định hữu hình</t>
  </si>
  <si>
    <t xml:space="preserve">      - Nguyên giá</t>
  </si>
  <si>
    <t xml:space="preserve">      - Giá trị hao mòn luỹ kế</t>
  </si>
  <si>
    <t>2. Tài sản cố định thuê tài chính</t>
  </si>
  <si>
    <t>3. Tài sản cố định vô hình</t>
  </si>
  <si>
    <t>4. Chi phí xây dựng cơ bản dở dang</t>
  </si>
  <si>
    <t>III. Bất động sản đầu tư</t>
  </si>
  <si>
    <t>IV. Các khoản đầu tư tài chính dài hạn</t>
  </si>
  <si>
    <t xml:space="preserve">1. Đầu tư vào công ty con </t>
  </si>
  <si>
    <t>2. Đầu tư vào công ty liên kết, liên doanh</t>
  </si>
  <si>
    <t>3. Đầu tư dài hạn khác</t>
  </si>
  <si>
    <t xml:space="preserve">  4. Dự phòng giảm giá đầu tư tài chính dài hạn</t>
  </si>
  <si>
    <t>V. Tài sản dài hạn khác</t>
  </si>
  <si>
    <t>1. Chi phí trả trước dài hạn</t>
  </si>
  <si>
    <t>2. Tài sản thuế thu nhập hoãn lại</t>
  </si>
  <si>
    <t>3. Tài sản dài hạn khác</t>
  </si>
  <si>
    <t>NGUỒN VỐN</t>
  </si>
  <si>
    <t>I. Nợ ngắn hạn</t>
  </si>
  <si>
    <t>1. Vay và nợ ngắn hạn</t>
  </si>
  <si>
    <t xml:space="preserve">2. Phải trả người bán </t>
  </si>
  <si>
    <t>3. Người mua trả tiền trước</t>
  </si>
  <si>
    <t>4. Thuế và các khoản phải nộp Nhà nước</t>
  </si>
  <si>
    <t>5. Phải trả người lao động</t>
  </si>
  <si>
    <t>6. Chi phí phải trả</t>
  </si>
  <si>
    <t>7. Phải trả ngắn hạn nội bộ</t>
  </si>
  <si>
    <t>8. Phải trả theo tiến độ kế hoạch hợp đồng xây dựng</t>
  </si>
  <si>
    <t>9. Các khoản phải trả, phải nộp ngắn hạn khác</t>
  </si>
  <si>
    <t xml:space="preserve">10. Dự phòng phải trả ngắn hạn </t>
  </si>
  <si>
    <t>II. Nợ dài hạn</t>
  </si>
  <si>
    <t xml:space="preserve">1. Phải trả dài hạn người bán </t>
  </si>
  <si>
    <t xml:space="preserve">2. Phải trả dài hạn nội bộ </t>
  </si>
  <si>
    <t>3. Phải trả dài hạn khác</t>
  </si>
  <si>
    <t xml:space="preserve">4. Vay và nợ dài hạn </t>
  </si>
  <si>
    <t xml:space="preserve">5. Thuế thu nhập hoãn lại phải trả </t>
  </si>
  <si>
    <t>6. Dự phòng trợ cấp mất việc làm</t>
  </si>
  <si>
    <t xml:space="preserve">7. Dự phòng phải trả dài hạn </t>
  </si>
  <si>
    <t>B - VỐN CHỦ SỞ HỮU</t>
  </si>
  <si>
    <t>I. Vốn chủ sở hữu</t>
  </si>
  <si>
    <t>1. Vốn đầu tư của chủ sở hữu</t>
  </si>
  <si>
    <t>2. Thặng dư vốn cổ phần</t>
  </si>
  <si>
    <t xml:space="preserve">3. Vốn khác của chủ sở hữu </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</si>
  <si>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</si>
  <si>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</si>
  <si>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</si>
  <si>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</si>
  <si>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</si>
  <si>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</si>
  <si>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</si>
  <si>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</si>
  <si>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</si>
  <si>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TỔNG CỘNG NGUỒN VỐN</t>
  </si>
  <si>
    <t>V.10</t>
  </si>
  <si>
    <t>V.11</t>
  </si>
  <si>
    <t>V.12</t>
  </si>
  <si>
    <t>V.13</t>
  </si>
  <si>
    <t>V.15</t>
  </si>
  <si>
    <t>V.16</t>
  </si>
  <si>
    <t>V.17</t>
  </si>
  <si>
    <t>V.18</t>
  </si>
  <si>
    <t>V.25</t>
  </si>
  <si>
    <t>V.19</t>
  </si>
  <si>
    <t>V.20</t>
  </si>
  <si>
    <t>V.22</t>
  </si>
  <si>
    <t>V.23</t>
  </si>
  <si>
    <t>V.01</t>
  </si>
  <si>
    <t>V.02</t>
  </si>
  <si>
    <t>V.03</t>
  </si>
  <si>
    <t>10 Lợi nhuận thuần từ hoạt động kinh doanh{30=20+ (21-22)-(23+24)}</t>
  </si>
  <si>
    <t>Công ty Cổ phần Bê tông và Xây dựng Xuân Mai (sau đây gọi tắt là "Công ty") tiền thân là Nhà máy Bê tông Xuân Mai, được thành lập theo Quyết định số 1434 BXD/TCCB ngày 29 tháng 11 năm 1983 của Bộ Xây dựng. Nhà máy Bê tông Xuân Mai đổi tên thành Nhà máy Bê tông và Xây dựng Xuân Mai.</t>
  </si>
  <si>
    <t>V.04</t>
  </si>
  <si>
    <t>V.05</t>
  </si>
  <si>
    <t>V.06</t>
  </si>
  <si>
    <t>V.07</t>
  </si>
  <si>
    <t>V.08</t>
  </si>
  <si>
    <t>V.09</t>
  </si>
  <si>
    <t>A - TÀI SẢN NGẮN HẠN (100=110+120+130+140+150)</t>
  </si>
  <si>
    <t>B - TÀI SẢN DÀI HẠN (200=210+220+240+250+260)</t>
  </si>
  <si>
    <t>V.21</t>
  </si>
  <si>
    <t>TỔNG CỘNG TÀI SẢN (270=100+200)</t>
  </si>
  <si>
    <t>A - NỢ PHẢI TRẢ (300=310+330)</t>
  </si>
  <si>
    <t>Công ty CP Bê tông và Xây dựng</t>
  </si>
  <si>
    <t xml:space="preserve">1. Nguồn kinh phí </t>
  </si>
  <si>
    <t>2. Nguồn kinh phí đã hình thành TSCĐ</t>
  </si>
  <si>
    <t>Đơn vị tính: đồng Việt Nam</t>
  </si>
  <si>
    <t>CHỈ TIÊU</t>
  </si>
  <si>
    <t>1. Doanh thu bán hàng và cung cấp dịch vụ</t>
  </si>
  <si>
    <t>01</t>
  </si>
  <si>
    <t>2. Các khoản giảm trừ doanh thu</t>
  </si>
  <si>
    <t>02</t>
  </si>
  <si>
    <t xml:space="preserve">    - Nhận ký quỹ, ký cược ngắn hạn</t>
  </si>
  <si>
    <t>Số dư đầu năm</t>
  </si>
  <si>
    <t xml:space="preserve">Số dư cuối năm </t>
  </si>
  <si>
    <t>4. Giá vốn hàng bán</t>
  </si>
  <si>
    <t>6. Doanh thu hoạt động tài chính</t>
  </si>
  <si>
    <t>7. Chi phí hoạt động tài chính</t>
  </si>
  <si>
    <t xml:space="preserve">  - Trong đó: Chi phí lãi vay </t>
  </si>
  <si>
    <t>8. Chi phí bán hàng</t>
  </si>
  <si>
    <t>9. Chi phí quản lý doanh nghiệp</t>
  </si>
  <si>
    <t>11. Thu nhập khác</t>
  </si>
  <si>
    <t>12. Chi phí khác</t>
  </si>
  <si>
    <t>VI.30</t>
  </si>
  <si>
    <t>3. Doanh thu thuần bán hàng và cung cấp dịch vụ  (10=01-02)</t>
  </si>
  <si>
    <t>5. Lợi nhuận gộp bán hàng và cung cấp dịch vụ    (20=10-11)</t>
  </si>
  <si>
    <t>VI.25</t>
  </si>
  <si>
    <t>VI.26</t>
  </si>
  <si>
    <t>VI.27</t>
  </si>
  <si>
    <t>VI.28</t>
  </si>
  <si>
    <t>13. Lợi nhuận khác (40=32-31)</t>
  </si>
  <si>
    <t>I. Lưu chuyển tiền từ hoạt động kinh doanh</t>
  </si>
  <si>
    <t>1. Lợi nhuận trước thuế</t>
  </si>
  <si>
    <t>2. Điều chỉnh cho các khoản</t>
  </si>
  <si>
    <t xml:space="preserve">    - Khấu hao TSCĐ</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</si>
  <si>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</si>
  <si>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</si>
  <si>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</si>
  <si>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</si>
  <si>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</si>
  <si>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</si>
  <si>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 </t>
  </si>
  <si>
    <t>06</t>
  </si>
  <si>
    <t>08</t>
  </si>
  <si>
    <t xml:space="preserve">    - (Tăng)/giảm các khoản phải thu</t>
  </si>
  <si>
    <t>09</t>
  </si>
  <si>
    <t xml:space="preserve">    - (Tăng)/giảm hàng tồn kho</t>
  </si>
  <si>
    <t>Tel:       (84-433) 943 960          Fax: (84-433) 117 095</t>
  </si>
  <si>
    <t>+ Giấy chứng nhận đăng ký kinh doanh thay đổi lần tám ngày 13/07/2009</t>
  </si>
  <si>
    <t xml:space="preserve">    - Tăng/(giảm) các khoản phải trả (không kể lãi vay phải trả, thuế thu nhập doanh nghiệp phải nộp) </t>
  </si>
  <si>
    <t xml:space="preserve">    - (Tăng)/giảm chi phí trả trước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</si>
  <si>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</si>
  <si>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</si>
  <si>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</si>
  <si>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</si>
  <si>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Lưu chuyển tiền thuần từ hoạt động kinh doanh</t>
  </si>
  <si>
    <t>II. Lưu chuyển tiền từ hoạt động đầu tư</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</si>
  <si>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</si>
  <si>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</si>
  <si>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</si>
  <si>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</si>
  <si>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</si>
  <si>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</si>
  <si>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2. Tiền chi trả vốn góp cho các chủ sở hữu, mua 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</si>
  <si>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</si>
  <si>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</si>
  <si>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</si>
  <si>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</si>
  <si>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</si>
  <si>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</si>
  <si>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</si>
  <si>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</si>
  <si>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</si>
  <si>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(Phương pháp gián tiếp)</t>
  </si>
  <si>
    <t>THUYẾT MINH BÁO CÁO TÀI CHÍNH</t>
  </si>
  <si>
    <t xml:space="preserve">   - Tiền mặt</t>
  </si>
  <si>
    <t xml:space="preserve">   - Tiền gửi ngân hàng</t>
  </si>
  <si>
    <t>Cộng</t>
  </si>
  <si>
    <t xml:space="preserve">   - Chứng khoán đầu tư ngắn hạn </t>
  </si>
  <si>
    <t xml:space="preserve">   - Đầu tư ngắn hạn khác   </t>
  </si>
  <si>
    <t xml:space="preserve">   - Dự phòng giảm giá đầu tư ngắn hạn</t>
  </si>
  <si>
    <t>- Phải thu về cổ phần hoá</t>
  </si>
  <si>
    <t>- Phải thu về cổ tức và lợi nhuận được chia</t>
  </si>
  <si>
    <t>- Phải thu người lao động</t>
  </si>
  <si>
    <t>- Cho vay ngắn hạn</t>
  </si>
  <si>
    <t>- Phải thu khác</t>
  </si>
  <si>
    <t xml:space="preserve">    - Hàng mua đang đi đường</t>
  </si>
  <si>
    <t xml:space="preserve">    - Nguyên liệu, vật liệu </t>
  </si>
  <si>
    <t xml:space="preserve">    - Công cụ, dụng cụ </t>
  </si>
  <si>
    <t xml:space="preserve">    - Chi phí SX, KD dở dang</t>
  </si>
  <si>
    <t>Tổng số chi phí XDCB dở dang</t>
  </si>
  <si>
    <t>a. Vay và nợ ngắn hạn</t>
  </si>
  <si>
    <t>- Vay ngắn hạn ngân hàng</t>
  </si>
  <si>
    <t>b. Nợ dài hạn đến hạn trả</t>
  </si>
  <si>
    <t>- Nợ dài dài hạn đến hạn trả ngân hàng</t>
  </si>
  <si>
    <t xml:space="preserve">         </t>
  </si>
  <si>
    <t xml:space="preserve">    - Tài sản thừa chờ giải quyết</t>
  </si>
  <si>
    <t xml:space="preserve">    - Kinh phí công đoàn</t>
  </si>
  <si>
    <t xml:space="preserve">    - Bảo hiểm xã hội</t>
  </si>
  <si>
    <t xml:space="preserve">    - Bảo hiểm y tế</t>
  </si>
  <si>
    <t xml:space="preserve"> - Các khoản phải trả, phải nộp khác</t>
  </si>
  <si>
    <t>- Vay và nợ ngân hàng</t>
  </si>
  <si>
    <t>- Vay và nợ cá nhân</t>
  </si>
  <si>
    <t>- Doanh thu bán hàng</t>
  </si>
  <si>
    <t>- Doanh thu cung cấp dịch vụ</t>
  </si>
  <si>
    <t>- Doanh thu hợp đồng xây dựng (Đối với doanh nghiệp có hoạt động xây lắp)</t>
  </si>
  <si>
    <t xml:space="preserve">    - Chiết khấu thương mại</t>
  </si>
  <si>
    <t xml:space="preserve">    - Giảm giá hàng bán</t>
  </si>
  <si>
    <t>- Giá vốn của hàng hóa đã bán</t>
  </si>
  <si>
    <t>- Giá vốn của thành phẩm đã bán</t>
  </si>
  <si>
    <t>- Lãi tiền gửi, tiền cho vay</t>
  </si>
  <si>
    <t>- Lãi đầu tư trái phiếu, kỳ phiếu, tín phiếu</t>
  </si>
  <si>
    <t>- Cổ tức, lợi nhuận được chia</t>
  </si>
  <si>
    <t>- Lãi chênh lệch tỷ giá đã thực hiện</t>
  </si>
  <si>
    <t>- Doanh thu hoạt động tài chính khác</t>
  </si>
  <si>
    <t>- Lãi tiền vay</t>
  </si>
  <si>
    <t>- Chi phí mua bán chứng khoán</t>
  </si>
  <si>
    <t>- Lỗ bán ngoại tệ</t>
  </si>
  <si>
    <t>- Lỗ chênh lệch tỷ giá đã thực hiện</t>
  </si>
  <si>
    <t>- Lỗ chênh lệch tỷ giá chưa thực hiện</t>
  </si>
  <si>
    <t>- Dự phòng giảm giá các khoản đầu tư ngắn hạn, dài hạn</t>
  </si>
  <si>
    <t>- Chi phí tài chính khác</t>
  </si>
  <si>
    <t>(Tiếp)</t>
  </si>
  <si>
    <t>V - Thông tin bổ sung cho các khoản mục trình bày trong Bảng  cân đối kế toán.</t>
  </si>
  <si>
    <t xml:space="preserve"> - Công cụ dụng cụ</t>
  </si>
  <si>
    <t xml:space="preserve"> - Chi phí khác</t>
  </si>
  <si>
    <t xml:space="preserve"> - Chi phí sửa chữa lớn</t>
  </si>
  <si>
    <t>- Thuế GTGT hàng bán nội địa</t>
  </si>
  <si>
    <t>- Thuế GTGT hàng nhập khẩu</t>
  </si>
  <si>
    <t>- Thuế tiêu thụ đặc biệt</t>
  </si>
  <si>
    <t>- Thuế xuất, nhập khẩu</t>
  </si>
  <si>
    <t>- Thuế TNDN</t>
  </si>
  <si>
    <t>- Thuế thu nhập cá nhân</t>
  </si>
  <si>
    <t>- Thuế nhà đất và tiền thuê đất</t>
  </si>
  <si>
    <t>- Thuế thu trên vốn</t>
  </si>
  <si>
    <t>- Các loại thuế khác</t>
  </si>
  <si>
    <t>Khoản mục</t>
  </si>
  <si>
    <t>Nhà cửa, vật kiến trúc</t>
  </si>
  <si>
    <t>Máy móc, thiết bị</t>
  </si>
  <si>
    <t>Phương tiện vận tải, truyền dẫn</t>
  </si>
  <si>
    <t>TSCĐ hữu hình khác</t>
  </si>
  <si>
    <t>Tổng cộng</t>
  </si>
  <si>
    <t>Nguyên giá TSCĐ hữu hình</t>
  </si>
  <si>
    <t>Mua trong kỳ</t>
  </si>
  <si>
    <t>Đầu tư XDCB hoàn thành</t>
  </si>
  <si>
    <t>Tăng khác</t>
  </si>
  <si>
    <t>Chuyển sang bất động sản đầu tư</t>
  </si>
  <si>
    <t>Thanh lý, nhượng bán</t>
  </si>
  <si>
    <t>Giảm khác</t>
  </si>
  <si>
    <t>Giá trị hao mòn lũy kế</t>
  </si>
  <si>
    <t>Khấu hao trong kỳ</t>
  </si>
  <si>
    <t>Giá trị còn lại của TSCĐ hữu hình</t>
  </si>
  <si>
    <t xml:space="preserve">  - Giá trị còn lại cuối năm/kỳ của TSCĐ hữu hình đã dùng để thế chấp, cầm cố đảm bảo các khoản vay:</t>
  </si>
  <si>
    <t xml:space="preserve">  - Nguyên giá TSCĐ cuối năm/kỳ  đã khấu hao hết nhưng vẫn còn sử dụng:</t>
  </si>
  <si>
    <t xml:space="preserve">  - Nguyên giá TSCĐ cuối năm/kỳ chờ thanh lý:</t>
  </si>
  <si>
    <t xml:space="preserve">  - Các cam kết về việc mua, bán TSCĐ hữu hình có giá trị lớn trong tương lai:</t>
  </si>
  <si>
    <t xml:space="preserve">  - Các thay đổi khác về TSCĐ hữu hình:</t>
  </si>
  <si>
    <t>Quyền sử dụng đất</t>
  </si>
  <si>
    <t>Quyền phát hành</t>
  </si>
  <si>
    <t>Bản quyền, bằng sáng chế</t>
  </si>
  <si>
    <t>TSCĐ vô hình khác</t>
  </si>
  <si>
    <t>Nguyên giá TSCĐ vô hình</t>
  </si>
  <si>
    <t>Tạo ra từ nội bộ doanh nghiệp</t>
  </si>
  <si>
    <t>Tăng do hợp nhất kinh doanh</t>
  </si>
  <si>
    <t>Giá trị còn lại của TSCĐ vô hình</t>
  </si>
  <si>
    <t>V01. Tiền</t>
  </si>
  <si>
    <t>V02.- Các khoản đầu tư tài chính ngắn hạn</t>
  </si>
  <si>
    <t>V.03- Các khoản phải thu ngắn hạn khác</t>
  </si>
  <si>
    <t>V04.- Hàng tồn kho</t>
  </si>
  <si>
    <t>V08 - Tăng, giảm tài sản cố định hữu hình</t>
  </si>
  <si>
    <t>V10- Tăng, giảm tài sản cố định vô hình</t>
  </si>
  <si>
    <t>ĐT nâng cấp trạm trộn vữa khô</t>
  </si>
  <si>
    <t>Máy bán bê tông (NL gia công)</t>
  </si>
  <si>
    <t>XD bộ xử lý nước thải</t>
  </si>
  <si>
    <t>DA ĐT DC bê tông bọt</t>
  </si>
  <si>
    <t>Công trình hạ tầng khu TTTM</t>
  </si>
  <si>
    <t>Công trình sân tennis</t>
  </si>
  <si>
    <t>V11- Chi phí xây dựng cơ bản dở dang</t>
  </si>
  <si>
    <t>V15- Vay và nợ ngắn hạn</t>
  </si>
  <si>
    <t>V14- Chi phí trả trước dài hạn</t>
  </si>
  <si>
    <t>V18- Các khoản phải trả, phải nộp ngắn hạn khác</t>
  </si>
  <si>
    <t>V20- Vay và nợ dài hạn</t>
  </si>
  <si>
    <t>a- Bảng đối chiếu biến động của vốn chủ sở hữu</t>
  </si>
  <si>
    <t>Vốn đầu tư của chủ sở hữu</t>
  </si>
  <si>
    <t>Thặng dư vốn cổ phần</t>
  </si>
  <si>
    <t>Cổ phiếu quỹ</t>
  </si>
  <si>
    <t>Chênh lệch tỷ giá hối đoái</t>
  </si>
  <si>
    <t>Lợi nhuận sau thuế chưa phân phối</t>
  </si>
  <si>
    <t>- Tăng vốn trong năm trước</t>
  </si>
  <si>
    <t>- Lãi/(lỗ) trong năm trước</t>
  </si>
  <si>
    <t>- Tăng khác</t>
  </si>
  <si>
    <t>- Giảm vốn trong năm trước</t>
  </si>
  <si>
    <t>- Giảm khác</t>
  </si>
  <si>
    <t>- Tăng vốn trong kỳ này</t>
  </si>
  <si>
    <t>- Lãi/(lỗ) trong kỳ này</t>
  </si>
  <si>
    <t>- Giảm vốn trong kỳ này</t>
  </si>
  <si>
    <t>b- Chi tiết vốn đầu tư của chủ sở hữu</t>
  </si>
  <si>
    <t>- Vốn góp của Vinaconex</t>
  </si>
  <si>
    <t>- Vốn góp của các đối tượng khác</t>
  </si>
  <si>
    <t>Tỷ lệ vốn góp của Vinaconex</t>
  </si>
  <si>
    <t>- Theo vốn thực góp</t>
  </si>
  <si>
    <t>- Theo giấy phép</t>
  </si>
  <si>
    <t>* Giá trị trái phiếu đã chuyển thành cổ phiếu trong kỳ:</t>
  </si>
  <si>
    <t>* Số lượng cổ phiếu quỹ:</t>
  </si>
  <si>
    <t>c- Các giao dịch về vốn với các chủ sở hữu và phân phối cổ tức, chia lợi nhuận</t>
  </si>
  <si>
    <t>- Vốn đầu tư của chủ sở hữu</t>
  </si>
  <si>
    <t>+ Vốn góp tăng trong kỳ</t>
  </si>
  <si>
    <t>+ Vốn góp giảm trong kỳ</t>
  </si>
  <si>
    <t>+ Vốn góp cuối kỳ</t>
  </si>
  <si>
    <t>- Cổ tức đã chia</t>
  </si>
  <si>
    <t>+ từ lợi nhuận kỳ kế toán</t>
  </si>
  <si>
    <t>- Cổ tức đã chia bằng tiền</t>
  </si>
  <si>
    <t>d- Cổ tức</t>
  </si>
  <si>
    <t>- Cổ tức đã công bố sau ngày kết thúc kỳ kế toán:</t>
  </si>
  <si>
    <t>+ Cổ tức đã công bố trên cổ phiếu phổ thông:</t>
  </si>
  <si>
    <t>+ Cổ tức đã công bố trên cổ phiếu ưu đãi:</t>
  </si>
  <si>
    <t>Quý 1 năm tài chính 2011</t>
  </si>
  <si>
    <t>31/03/2011</t>
  </si>
  <si>
    <t>01/01/2011</t>
  </si>
  <si>
    <t>Quý 1 năm tài chính 2010</t>
  </si>
  <si>
    <t>Từ ngày 01/01/2011 đến 31/03/2011</t>
  </si>
  <si>
    <t>Từ ngày 01/01/2010 đến 31/03/2010</t>
  </si>
  <si>
    <t>Địa chỉ: Thủy Xuân Tiên - Chương Mỹ - Hà Nội</t>
  </si>
  <si>
    <t xml:space="preserve">                        Vinaconex Xuân mai</t>
  </si>
  <si>
    <t xml:space="preserve">    Người lập bảng                                        Kế toán trưởng</t>
  </si>
  <si>
    <t xml:space="preserve">  Đào Thị Thu Hiền                                    Vũ Ngọc Nho</t>
  </si>
  <si>
    <t xml:space="preserve">           Ngµy 31 th¸ng 03 n¨m 2011</t>
  </si>
  <si>
    <t>Ngµy 31 th¸ng 03 n¨m 2011</t>
  </si>
  <si>
    <t>Quý 1 năm 2011</t>
  </si>
  <si>
    <t>Ngày 01/01/2011</t>
  </si>
  <si>
    <t>Ngày 31/03/2011</t>
  </si>
  <si>
    <t>- Cổ tức của cổ phiếu ưu đãi lũy kế chưa được ghi nhận:</t>
  </si>
  <si>
    <t>đ- Cổ phiếu</t>
  </si>
  <si>
    <t>- Số lượng cổ phiếu đăng ký phát hành</t>
  </si>
  <si>
    <t>- Số lượng cổ phiếu đã bán ra công chúng</t>
  </si>
  <si>
    <t>Lũy kế 31/03/2011</t>
  </si>
  <si>
    <t>+ Vốn góp '31/12/2011</t>
  </si>
  <si>
    <t>Từ 01/01/2011 dến 31/03/2011</t>
  </si>
  <si>
    <t>Từ 01/01/2010 dến 31/03/2010</t>
  </si>
  <si>
    <t xml:space="preserve"> - Lãi bán hàng trả chậm</t>
  </si>
  <si>
    <t xml:space="preserve"> - Quỹ đầu tư phát triển của doanh nghiệp được trích lập từ phần lợi nhuận sau thuế thu nhập doanh nghiệp theo Nghị quyết của HĐQT và được sử dụng để bổ sung vốn kinh doanh của Công ty bằng việc đầu tư mở rộng quy mô sản xuất, kinh doanh hoặc đầu tư chiều sâu của doanh nghiệp. Phù hợp với quy định tại điều lệ Công ty.</t>
  </si>
  <si>
    <t>- Quỹ dự phòng tài chính của doanh nghiệp được dùng để bù đắp những tổn thất, thiệt hại về tài sản, công nợ không đòi được xảy ra trong quá trình kinh doanh hoặc để bù đắp những khoản lỗ của Công ty theo quyết định của Hội đồng quản trị (hoặc đại diện chủ sở hữu). Quỹ dự phòng tài chính được trích lập trong năm từ phần lợi nhuận sau thuế thu nhập doanh nghiệp theo Nghị quyết của HĐQT phù hợp với quy định tại điều lệ Công ty.</t>
  </si>
  <si>
    <t xml:space="preserve">                      Ngày 31 tháng03 năm 2011</t>
  </si>
  <si>
    <r>
      <t xml:space="preserve">- Theo giấy chứng nhận đăng ký kinh doanh thay đổi lần thứ tám do Sở Kế hoạch và Đầu tư Tỉnh Hà Tây (nay là Thành phố Hà Nội) cấp ngày 13/07/2009 thì vốn Điều lệ của Công ty là: </t>
    </r>
    <r>
      <rPr>
        <b/>
        <sz val="11"/>
        <rFont val="Times New Roman"/>
        <family val="1"/>
      </rPr>
      <t>100.000.000.000 đồng</t>
    </r>
    <r>
      <rPr>
        <sz val="11"/>
        <rFont val="Times New Roman"/>
        <family val="1"/>
      </rPr>
      <t xml:space="preserve"> </t>
    </r>
    <r>
      <rPr>
        <i/>
        <sz val="11"/>
        <rFont val="Times New Roman"/>
        <family val="1"/>
      </rPr>
      <t>(Một trăm tỷ đồng).</t>
    </r>
  </si>
  <si>
    <t>- Theo quyết định số 729/UBCK -GCN ngày 11 tháng 11 năm 2010 của Ủy ban Chứng khoán Nhà nước về việc cấp chứng nhận chào bán cổ phiếu ra công chúng, Công ty được chấp thuận tăng vốn điều lệ từ 100.000.000.000 đồng lên 200.000.000.000 đồng và đến 31/03/2011 Công ty đã hoàn thành việc tăng vốn điều lệ . Tại ngày 31/12/2011 vốn điều lệ của công ty là 199.982.400.000 đồng.</t>
  </si>
  <si>
    <t xml:space="preserve">Địa chỉ: Xã Thủy Xuân Tiên  - Chương Mỹ - Hà Nội </t>
  </si>
  <si>
    <t>Công ty áp dụng Chế độ kế toán doanh nghiệp ban hành theo Quyết định số 15/2006/QĐ-BTC ngày 20/03/2006 và Thông tư số 244/2009/TT-BTC ngày 31/12/2009 của Bộ Tài chính về việc "Hướng dẫn sửa đổi, bổ sung Chế độ kế toán Doanh nghiệp".</t>
  </si>
  <si>
    <t>Công ty áp dụng hình thức ghi sổ trên máy vi tính, sử dụng phần mềm kế toán Unesco. Từ ngày 01/01/2011 Công ty thay đổi và sử dụng phần mềm kế toán Fats.  Đến thời điểm khoá sổ lập Báo cáo tài chính Công ty đã in đầy đủ Báo cáo tài chính, sổ kế toán tổng hợp và sổ kế toán chi tiết.</t>
  </si>
  <si>
    <t>Báo cáo tài chính tổng hợp được lập trên cở sở tổng hợp số liệu của Văn phòng Công ty CP Bê tông và Xây dựng Vinaconex Xuân Mai, Chi nhánh Hà Đông, Chi nhánh Láng - Hòa Lạc và Chi nhánh Dịch vụ tổng hợp Vinaconex Xuân Mai.</t>
  </si>
  <si>
    <t>Các nghiệp vụ luân chuyển nội bộ và số dư nội bộ giữa Công ty với các Chi nhánh và giữa các Chi nhánh với nhau đã được loại trừ khi tổng hợp Báo cáo tài chính .</t>
  </si>
  <si>
    <t>Cơ sở lập báo cáo tài chính tổng hợp.</t>
  </si>
  <si>
    <t>Tại thời điểm 31/12/2010, do giá trị thuần có thể thực hiện được của các mặt hàng là tấm lợp, đáy cống, cột mốc, nắp cống, vữa, cấu kiện bê tông ... nhỏ hơn giá gốc, Công ty thực hiện việc trích lập mới và trích lập bổ sung dự phòng giảm giá hàng tồn kho theo hướng dẫn của Chuẩn mực kế toán số 02 - Hàng tồn kho, Quyết định số 15/2006/QĐ-BTC ngày 20/03/2006 của Bộ Tài chính và Thông tư 228/2009/TT - BTC ngày 07/12/2009 hướng dẫn chế độ trích lập và sử dụng các khoản dự phòng giảm giá hàng tồn kho. Số dự phòng giảm giá hàng tồn kho được lập là số chênh lệch giữa giá gốc của hàng tồn kho lớn hơn giá trị thuần có thể thực hiện được.</t>
  </si>
  <si>
    <t>Khoản trích dự phòng giảm giá đầu tư tài chính dài hạn được lập cho Công ty CP Đầu tư và Xây dựng số 45 theo qui định tại Thông tư số 228/2009/TT-BTC ngày 07 tháng 12 năm 2009 về việc hướng dẫn chế độ trích lập và sử dụng các khoản dự phòng giảm giá hàng tồn kho, tổn thất các khoản đầu tư tài chính, nợ phải thu khó đòi và bảo hành sản phẩm, hàng hoá, công trình xây lắp tại doanh nghiệp.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</si>
</sst>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_);_(* \(#,##0\);_(* \-??_);_(@_)"/>
    <numFmt numFmtId="168" formatCode="#,##0.0"/>
    <numFmt numFmtId="169" formatCode="#,##0.0_);[Red]\(#,##0.0\)"/>
    <numFmt numFmtId="170" formatCode="#,##0;[Red]\(#,##0\);\-"/>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_(* #.##0.00_);_(* \(#.##0.00\);_(* &quot;-&quot;??_);_(@_)"/>
    <numFmt numFmtId="180" formatCode="_(* #.##0.0_);_(* \(#.##0.0\);_(* &quot;-&quot;??_);_(@_)"/>
    <numFmt numFmtId="181" formatCode="_(* #.##0._);_(* \(#.##0.\);_(* &quot;-&quot;??_);_(@_)"/>
    <numFmt numFmtId="182" formatCode="#.##0"/>
    <numFmt numFmtId="183" formatCode="_(* #.##0.00000_);_(* \(#.##0.00000\);_(* &quot;-&quot;?????_);_(@_)"/>
    <numFmt numFmtId="184" formatCode="_(* #.##0.000_);_(* \(#.##0.000\);_(* &quot;-&quot;???_);_(@_)"/>
    <numFmt numFmtId="185" formatCode="0.000"/>
    <numFmt numFmtId="186" formatCode="#.##0.000_);[Red]\(#.##0.000\)"/>
  </numFmts>
  <fonts count="53">
    <font>
      <sz val="12"/>
      <name val=".vntime"/>
      <family val="0"/>
    </font>
    <font>
      <sz val="8"/>
      <name val=".vntime"/>
      <family val="0"/>
    </font>
    <font>
      <b/>
      <sz val="11"/>
      <name val="Times New Roman"/>
      <family val="1"/>
    </font>
    <font>
      <sz val="11"/>
      <name val="Times New Roman"/>
      <family val="1"/>
    </font>
    <font>
      <i/>
      <sz val="11"/>
      <name val="Times New Roman"/>
      <family val="1"/>
    </font>
    <font>
      <b/>
      <i/>
      <sz val="11"/>
      <name val="Times New Roman"/>
      <family val="1"/>
    </font>
    <font>
      <u val="single"/>
      <sz val="11"/>
      <color indexed="12"/>
      <name val="Times New Roman"/>
      <family val="1"/>
    </font>
    <font>
      <u val="single"/>
      <sz val="10"/>
      <color indexed="12"/>
      <name val="Arial"/>
      <family val="0"/>
    </font>
    <font>
      <sz val="10"/>
      <name val="Times New Roman"/>
      <family val="1"/>
    </font>
    <font>
      <u val="single"/>
      <sz val="12"/>
      <color indexed="36"/>
      <name val=".VnTime"/>
      <family val="0"/>
    </font>
    <font>
      <i/>
      <sz val="12"/>
      <name val=".VnTime"/>
      <family val="0"/>
    </font>
    <font>
      <b/>
      <sz val="12"/>
      <name val="Times New Roman"/>
      <family val="1"/>
    </font>
    <font>
      <i/>
      <sz val="12"/>
      <name val="Times New Roman"/>
      <family val="1"/>
    </font>
    <font>
      <u val="single"/>
      <sz val="11"/>
      <name val="Times New Roman"/>
      <family val="1"/>
    </font>
    <font>
      <b/>
      <i/>
      <sz val="11"/>
      <color indexed="12"/>
      <name val="Times New Roman"/>
      <family val="1"/>
    </font>
    <font>
      <b/>
      <i/>
      <u val="single"/>
      <sz val="11"/>
      <name val="Times New Roman"/>
      <family val="1"/>
    </font>
    <font>
      <i/>
      <sz val="11"/>
      <color indexed="10"/>
      <name val="Times New Roman"/>
      <family val="1"/>
    </font>
    <font>
      <sz val="11"/>
      <color indexed="10"/>
      <name val="Times New Roman"/>
      <family val="1"/>
    </font>
    <font>
      <i/>
      <sz val="10"/>
      <name val="Times New Roman"/>
      <family val="1"/>
    </font>
    <font>
      <b/>
      <sz val="10"/>
      <name val="Times New Roman"/>
      <family val="1"/>
    </font>
    <font>
      <sz val="11"/>
      <name val=".VnTime"/>
      <family val="0"/>
    </font>
    <font>
      <b/>
      <sz val="14"/>
      <name val="Times New Roman"/>
      <family val="1"/>
    </font>
    <font>
      <b/>
      <sz val="11"/>
      <name val=".VnTime"/>
      <family val="0"/>
    </font>
    <font>
      <b/>
      <sz val="11"/>
      <color indexed="12"/>
      <name val="Times New Roman"/>
      <family val="1"/>
    </font>
    <font>
      <sz val="10"/>
      <name val="Arial"/>
      <family val="0"/>
    </font>
    <font>
      <b/>
      <sz val="11"/>
      <color indexed="10"/>
      <name val="Times New Roman"/>
      <family val="1"/>
    </font>
    <font>
      <sz val="11"/>
      <name val="Arial"/>
      <family val="0"/>
    </font>
    <font>
      <b/>
      <i/>
      <sz val="11"/>
      <color indexed="10"/>
      <name val="Times New Roman"/>
      <family val="1"/>
    </font>
    <font>
      <i/>
      <sz val="11"/>
      <name val=".VnTime"/>
      <family val="0"/>
    </font>
    <font>
      <b/>
      <i/>
      <sz val="10.5"/>
      <name val="Times New Roman"/>
      <family val="1"/>
    </font>
    <font>
      <sz val="10.5"/>
      <name val=".VnTime"/>
      <family val="0"/>
    </font>
    <font>
      <b/>
      <sz val="10.5"/>
      <name val="Times New Roman"/>
      <family val="1"/>
    </font>
    <font>
      <sz val="10.5"/>
      <name val="Times New Roman"/>
      <family val="1"/>
    </font>
    <font>
      <i/>
      <sz val="10.5"/>
      <name val="Times New Roman"/>
      <family val="1"/>
    </font>
    <font>
      <i/>
      <sz val="10.5"/>
      <name val=".VnTime"/>
      <family val="0"/>
    </font>
    <font>
      <b/>
      <i/>
      <sz val="10.6"/>
      <name val="Times New Roman"/>
      <family val="1"/>
    </font>
    <font>
      <b/>
      <sz val="10.6"/>
      <name val="Times New Roman"/>
      <family val="1"/>
    </font>
    <font>
      <sz val="10.6"/>
      <name val="Times New Roman"/>
      <family val="1"/>
    </font>
    <font>
      <i/>
      <sz val="10.6"/>
      <name val="Times New Roman"/>
      <family val="1"/>
    </font>
    <font>
      <sz val="10.6"/>
      <name val=".VnTime"/>
      <family val="0"/>
    </font>
    <font>
      <i/>
      <sz val="10"/>
      <name val=".VnTime"/>
      <family val="0"/>
    </font>
    <font>
      <b/>
      <i/>
      <u val="single"/>
      <sz val="11"/>
      <name val=".VnTime"/>
      <family val="0"/>
    </font>
    <font>
      <sz val="11"/>
      <name val="Lucida Sans Unicode"/>
      <family val="0"/>
    </font>
    <font>
      <b/>
      <u val="single"/>
      <sz val="11"/>
      <name val="Times New Roman"/>
      <family val="1"/>
    </font>
    <font>
      <b/>
      <sz val="12"/>
      <name val=".vntime"/>
      <family val="0"/>
    </font>
    <font>
      <sz val="11"/>
      <color indexed="10"/>
      <name val=".VnTime"/>
      <family val="0"/>
    </font>
    <font>
      <u val="single"/>
      <sz val="10.6"/>
      <name val="Times New Roman"/>
      <family val="1"/>
    </font>
    <font>
      <b/>
      <u val="single"/>
      <sz val="10.6"/>
      <name val="Times New Roman"/>
      <family val="1"/>
    </font>
    <font>
      <sz val="12"/>
      <name val="Times New Roman"/>
      <family val="1"/>
    </font>
    <font>
      <b/>
      <u val="single"/>
      <sz val="12"/>
      <name val="Times New Roman"/>
      <family val="1"/>
    </font>
    <font>
      <b/>
      <i/>
      <sz val="12"/>
      <name val=".vntime"/>
      <family val="0"/>
    </font>
    <font>
      <sz val="10"/>
      <name val=".VnArial"/>
      <family val="0"/>
    </font>
    <font>
      <sz val="8"/>
      <name val="ESoft Font"/>
      <family val="0"/>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thin"/>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51" fillId="0" borderId="0">
      <alignment/>
      <protection/>
    </xf>
    <xf numFmtId="0" fontId="24" fillId="0" borderId="0">
      <alignment/>
      <protection/>
    </xf>
    <xf numFmtId="9" fontId="0" fillId="0" borderId="0" applyFont="0" applyFill="0" applyBorder="0" applyAlignment="0" applyProtection="0"/>
  </cellStyleXfs>
  <cellXfs count="481">
    <xf numFmtId="0" fontId="0" fillId="0" borderId="0" xfId="0" applyAlignment="1">
      <alignment/>
    </xf>
    <xf numFmtId="0" fontId="3" fillId="0" borderId="0" xfId="0" applyFont="1" applyFill="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horizontal="left" vertical="top"/>
      <protection hidden="1"/>
    </xf>
    <xf numFmtId="0" fontId="3" fillId="0" borderId="0" xfId="0" applyFont="1" applyFill="1" applyAlignment="1" applyProtection="1">
      <alignment horizontal="left" vertical="top"/>
      <protection hidden="1"/>
    </xf>
    <xf numFmtId="0" fontId="8" fillId="0" borderId="0" xfId="0" applyFont="1" applyFill="1" applyAlignment="1" applyProtection="1">
      <alignment/>
      <protection hidden="1"/>
    </xf>
    <xf numFmtId="3" fontId="3" fillId="0" borderId="0" xfId="0" applyNumberFormat="1" applyFont="1" applyFill="1" applyAlignment="1" applyProtection="1">
      <alignment horizontal="right"/>
      <protection hidden="1"/>
    </xf>
    <xf numFmtId="3" fontId="4" fillId="0" borderId="0" xfId="0" applyNumberFormat="1" applyFont="1" applyFill="1" applyAlignment="1" applyProtection="1">
      <alignment horizontal="right"/>
      <protection locked="0"/>
    </xf>
    <xf numFmtId="0" fontId="4" fillId="0" borderId="0" xfId="0" applyFont="1" applyFill="1" applyAlignment="1" applyProtection="1">
      <alignment horizontal="center" vertical="top"/>
      <protection hidden="1"/>
    </xf>
    <xf numFmtId="3" fontId="0" fillId="0" borderId="0" xfId="0" applyNumberFormat="1" applyFill="1" applyAlignment="1">
      <alignment/>
    </xf>
    <xf numFmtId="3" fontId="4" fillId="0" borderId="0" xfId="0" applyNumberFormat="1" applyFont="1" applyFill="1" applyAlignment="1" applyProtection="1">
      <alignment horizontal="right"/>
      <protection hidden="1"/>
    </xf>
    <xf numFmtId="0" fontId="11" fillId="0" borderId="0" xfId="0" applyFont="1" applyFill="1" applyAlignment="1" applyProtection="1">
      <alignment vertical="top"/>
      <protection hidden="1"/>
    </xf>
    <xf numFmtId="0" fontId="12" fillId="0" borderId="0" xfId="0" applyFont="1" applyFill="1" applyAlignment="1" applyProtection="1">
      <alignment vertical="top"/>
      <protection hidden="1"/>
    </xf>
    <xf numFmtId="49" fontId="11" fillId="0" borderId="0" xfId="0" applyNumberFormat="1" applyFont="1" applyFill="1" applyAlignment="1" applyProtection="1">
      <alignment/>
      <protection hidden="1"/>
    </xf>
    <xf numFmtId="3" fontId="3" fillId="0" borderId="0" xfId="0" applyNumberFormat="1" applyFont="1" applyFill="1" applyAlignment="1" applyProtection="1">
      <alignment/>
      <protection hidden="1"/>
    </xf>
    <xf numFmtId="0" fontId="2" fillId="0" borderId="0" xfId="0" applyFont="1" applyFill="1" applyBorder="1" applyAlignment="1" applyProtection="1">
      <alignment horizontal="justify" vertical="top" wrapText="1"/>
      <protection hidden="1"/>
    </xf>
    <xf numFmtId="0" fontId="2"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0" fillId="0" borderId="0" xfId="0" applyFill="1" applyAlignment="1">
      <alignment/>
    </xf>
    <xf numFmtId="0" fontId="10" fillId="0" borderId="0" xfId="0" applyFont="1" applyFill="1" applyAlignment="1">
      <alignment/>
    </xf>
    <xf numFmtId="0" fontId="0" fillId="0" borderId="0" xfId="0" applyFill="1" applyAlignment="1">
      <alignment vertical="center" wrapText="1"/>
    </xf>
    <xf numFmtId="0" fontId="2"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4" fillId="0" borderId="0" xfId="0" applyFont="1" applyFill="1" applyAlignment="1" applyProtection="1">
      <alignment/>
      <protection hidden="1"/>
    </xf>
    <xf numFmtId="0" fontId="14" fillId="0" borderId="0" xfId="0" applyFont="1" applyFill="1" applyAlignment="1" applyProtection="1">
      <alignment/>
      <protection hidden="1"/>
    </xf>
    <xf numFmtId="0" fontId="20" fillId="0" borderId="0" xfId="0" applyFont="1" applyFill="1" applyAlignment="1">
      <alignment/>
    </xf>
    <xf numFmtId="0" fontId="2" fillId="0" borderId="2" xfId="0" applyFont="1" applyFill="1" applyBorder="1" applyAlignment="1" applyProtection="1">
      <alignment vertical="top" wrapText="1"/>
      <protection hidden="1"/>
    </xf>
    <xf numFmtId="0" fontId="2" fillId="0" borderId="3" xfId="0" applyFont="1" applyFill="1" applyBorder="1" applyAlignment="1" applyProtection="1">
      <alignment vertical="top" wrapText="1"/>
      <protection hidden="1"/>
    </xf>
    <xf numFmtId="0" fontId="3" fillId="0" borderId="4" xfId="0" applyFont="1" applyFill="1" applyBorder="1" applyAlignment="1" applyProtection="1" quotePrefix="1">
      <alignment horizontal="left" vertical="top" wrapText="1" indent="1"/>
      <protection hidden="1"/>
    </xf>
    <xf numFmtId="0" fontId="3" fillId="0" borderId="4" xfId="0" applyFont="1" applyFill="1" applyBorder="1" applyAlignment="1" applyProtection="1">
      <alignment horizontal="left" vertical="top" wrapText="1" indent="1"/>
      <protection hidden="1"/>
    </xf>
    <xf numFmtId="0" fontId="2" fillId="0" borderId="5" xfId="0" applyFont="1" applyFill="1" applyBorder="1" applyAlignment="1" applyProtection="1">
      <alignment vertical="top" wrapText="1"/>
      <protection hidden="1"/>
    </xf>
    <xf numFmtId="0" fontId="3" fillId="0" borderId="6" xfId="0" applyFont="1" applyFill="1" applyBorder="1" applyAlignment="1" applyProtection="1" quotePrefix="1">
      <alignment horizontal="left" vertical="top" wrapText="1" indent="1"/>
      <protection hidden="1"/>
    </xf>
    <xf numFmtId="0" fontId="2" fillId="0" borderId="1" xfId="0" applyFont="1" applyFill="1" applyBorder="1" applyAlignment="1" applyProtection="1">
      <alignment vertical="top" wrapText="1"/>
      <protection hidden="1"/>
    </xf>
    <xf numFmtId="0" fontId="22" fillId="0" borderId="0" xfId="0" applyFont="1" applyFill="1" applyAlignment="1">
      <alignment/>
    </xf>
    <xf numFmtId="0" fontId="3" fillId="0" borderId="7" xfId="0" applyFont="1" applyFill="1" applyBorder="1" applyAlignment="1" applyProtection="1" quotePrefix="1">
      <alignment horizontal="left" vertical="top" wrapText="1" indent="1"/>
      <protection hidden="1"/>
    </xf>
    <xf numFmtId="0" fontId="2" fillId="0" borderId="1" xfId="0" applyFont="1" applyFill="1" applyBorder="1" applyAlignment="1" applyProtection="1">
      <alignment horizontal="left" vertical="top" wrapText="1"/>
      <protection hidden="1"/>
    </xf>
    <xf numFmtId="3" fontId="3" fillId="0" borderId="0" xfId="0" applyNumberFormat="1" applyFont="1" applyFill="1" applyAlignment="1" applyProtection="1">
      <alignment/>
      <protection hidden="1"/>
    </xf>
    <xf numFmtId="0" fontId="23" fillId="0" borderId="0" xfId="0" applyFont="1" applyFill="1" applyAlignment="1" applyProtection="1">
      <alignment/>
      <protection hidden="1"/>
    </xf>
    <xf numFmtId="0" fontId="19" fillId="0" borderId="0" xfId="0" applyFont="1" applyFill="1" applyBorder="1" applyAlignment="1">
      <alignment horizontal="left"/>
    </xf>
    <xf numFmtId="0" fontId="19" fillId="0" borderId="0" xfId="23" applyNumberFormat="1" applyFont="1" applyFill="1" applyBorder="1" applyAlignment="1" applyProtection="1">
      <alignment/>
      <protection hidden="1"/>
    </xf>
    <xf numFmtId="0" fontId="8" fillId="0" borderId="0" xfId="23" applyNumberFormat="1" applyFont="1" applyFill="1" applyBorder="1" applyAlignment="1" applyProtection="1">
      <alignment/>
      <protection hidden="1"/>
    </xf>
    <xf numFmtId="165" fontId="8" fillId="0" borderId="0" xfId="15" applyNumberFormat="1" applyFont="1" applyFill="1" applyBorder="1" applyAlignment="1" applyProtection="1">
      <alignment/>
      <protection hidden="1"/>
    </xf>
    <xf numFmtId="165" fontId="19" fillId="0" borderId="0" xfId="15" applyNumberFormat="1" applyFont="1" applyFill="1" applyBorder="1" applyAlignment="1" applyProtection="1">
      <alignment horizontal="right"/>
      <protection hidden="1"/>
    </xf>
    <xf numFmtId="0" fontId="8" fillId="0" borderId="0" xfId="0" applyFont="1" applyFill="1" applyAlignment="1">
      <alignment horizontal="left"/>
    </xf>
    <xf numFmtId="165" fontId="18" fillId="0" borderId="0" xfId="15" applyNumberFormat="1" applyFont="1" applyFill="1" applyBorder="1" applyAlignment="1">
      <alignment wrapText="1"/>
    </xf>
    <xf numFmtId="0" fontId="8" fillId="0" borderId="0" xfId="0" applyFont="1" applyFill="1" applyBorder="1" applyAlignment="1">
      <alignment horizontal="left"/>
    </xf>
    <xf numFmtId="0" fontId="2" fillId="0" borderId="0" xfId="23" applyNumberFormat="1" applyFont="1" applyFill="1" applyBorder="1" applyAlignment="1" applyProtection="1">
      <alignment/>
      <protection hidden="1"/>
    </xf>
    <xf numFmtId="0" fontId="3" fillId="0" borderId="0" xfId="23" applyNumberFormat="1" applyFont="1" applyFill="1" applyBorder="1" applyAlignment="1" applyProtection="1">
      <alignment/>
      <protection hidden="1"/>
    </xf>
    <xf numFmtId="165" fontId="3" fillId="0" borderId="0" xfId="15" applyNumberFormat="1" applyFont="1" applyFill="1" applyBorder="1" applyAlignment="1" applyProtection="1">
      <alignment/>
      <protection hidden="1"/>
    </xf>
    <xf numFmtId="165" fontId="2" fillId="0" borderId="0" xfId="15" applyNumberFormat="1" applyFont="1" applyFill="1" applyBorder="1" applyAlignment="1" applyProtection="1">
      <alignment horizontal="right"/>
      <protection hidden="1"/>
    </xf>
    <xf numFmtId="0" fontId="2" fillId="0" borderId="0" xfId="23" applyNumberFormat="1" applyFont="1" applyFill="1" applyBorder="1" applyAlignment="1" applyProtection="1">
      <alignment vertical="top"/>
      <protection hidden="1"/>
    </xf>
    <xf numFmtId="0" fontId="3" fillId="0" borderId="0" xfId="23" applyNumberFormat="1" applyFont="1" applyFill="1" applyBorder="1" applyAlignment="1" applyProtection="1">
      <alignment vertical="top"/>
      <protection hidden="1"/>
    </xf>
    <xf numFmtId="165" fontId="3" fillId="0" borderId="0" xfId="15" applyNumberFormat="1" applyFont="1" applyFill="1" applyBorder="1" applyAlignment="1" applyProtection="1">
      <alignment vertical="top"/>
      <protection hidden="1"/>
    </xf>
    <xf numFmtId="0" fontId="3" fillId="0" borderId="0" xfId="23" applyNumberFormat="1" applyFont="1" applyBorder="1" applyAlignment="1" applyProtection="1">
      <alignment vertical="top"/>
      <protection hidden="1"/>
    </xf>
    <xf numFmtId="0" fontId="2" fillId="0" borderId="0" xfId="23" applyNumberFormat="1" applyFont="1" applyFill="1" applyBorder="1" applyAlignment="1" applyProtection="1" quotePrefix="1">
      <alignment vertical="top"/>
      <protection hidden="1"/>
    </xf>
    <xf numFmtId="0" fontId="25" fillId="0" borderId="0" xfId="23" applyNumberFormat="1" applyFont="1" applyFill="1" applyBorder="1" applyAlignment="1" applyProtection="1">
      <alignment vertical="top"/>
      <protection hidden="1"/>
    </xf>
    <xf numFmtId="0" fontId="2" fillId="0" borderId="0" xfId="23" applyNumberFormat="1" applyFont="1" applyFill="1" applyBorder="1" applyAlignment="1" applyProtection="1" quotePrefix="1">
      <alignment/>
      <protection hidden="1"/>
    </xf>
    <xf numFmtId="0" fontId="25" fillId="0" borderId="0" xfId="23" applyNumberFormat="1" applyFont="1" applyFill="1" applyBorder="1" applyAlignment="1" applyProtection="1" quotePrefix="1">
      <alignment/>
      <protection hidden="1"/>
    </xf>
    <xf numFmtId="0" fontId="25" fillId="0" borderId="0" xfId="23" applyNumberFormat="1" applyFont="1" applyFill="1" applyBorder="1" applyAlignment="1" applyProtection="1">
      <alignment/>
      <protection hidden="1"/>
    </xf>
    <xf numFmtId="0" fontId="17" fillId="0" borderId="0" xfId="23" applyNumberFormat="1" applyFont="1" applyFill="1" applyBorder="1" applyAlignment="1" applyProtection="1">
      <alignment/>
      <protection hidden="1"/>
    </xf>
    <xf numFmtId="165" fontId="17" fillId="0" borderId="0" xfId="15" applyNumberFormat="1" applyFont="1" applyFill="1" applyBorder="1" applyAlignment="1" applyProtection="1">
      <alignment/>
      <protection hidden="1"/>
    </xf>
    <xf numFmtId="0" fontId="3" fillId="0" borderId="0" xfId="23" applyNumberFormat="1" applyFont="1" applyFill="1" applyBorder="1" applyAlignment="1" applyProtection="1">
      <alignment horizontal="justify" wrapText="1"/>
      <protection hidden="1"/>
    </xf>
    <xf numFmtId="0" fontId="2" fillId="0" borderId="0" xfId="21" applyNumberFormat="1" applyFont="1" applyFill="1" applyBorder="1" applyAlignment="1" quotePrefix="1">
      <alignment horizontal="left"/>
      <protection/>
    </xf>
    <xf numFmtId="0" fontId="3" fillId="0" borderId="0" xfId="21" applyNumberFormat="1" applyFont="1" applyBorder="1" applyAlignment="1">
      <alignment vertical="top"/>
      <protection/>
    </xf>
    <xf numFmtId="0" fontId="2" fillId="0" borderId="0" xfId="21" applyNumberFormat="1" applyFont="1" applyFill="1" applyBorder="1" applyAlignment="1">
      <alignment horizontal="left"/>
      <protection/>
    </xf>
    <xf numFmtId="0" fontId="17" fillId="0" borderId="0" xfId="23" applyNumberFormat="1" applyFont="1" applyFill="1" applyBorder="1" applyAlignment="1" applyProtection="1" quotePrefix="1">
      <alignment/>
      <protection hidden="1"/>
    </xf>
    <xf numFmtId="0" fontId="3" fillId="0" borderId="0" xfId="23" applyNumberFormat="1" applyFont="1" applyFill="1" applyBorder="1" applyAlignment="1" applyProtection="1" quotePrefix="1">
      <alignment/>
      <protection hidden="1"/>
    </xf>
    <xf numFmtId="0" fontId="5" fillId="0" borderId="0" xfId="21" applyNumberFormat="1" applyFont="1" applyFill="1" applyBorder="1" applyAlignment="1" quotePrefix="1">
      <alignment horizontal="left"/>
      <protection/>
    </xf>
    <xf numFmtId="0" fontId="2" fillId="0" borderId="0" xfId="0" applyFont="1" applyBorder="1" applyAlignment="1">
      <alignment/>
    </xf>
    <xf numFmtId="0" fontId="3" fillId="0" borderId="0" xfId="23" applyNumberFormat="1" applyFont="1" applyBorder="1" applyAlignment="1" applyProtection="1" quotePrefix="1">
      <alignment vertical="top"/>
      <protection hidden="1"/>
    </xf>
    <xf numFmtId="0" fontId="2" fillId="0" borderId="0" xfId="21" applyNumberFormat="1" applyFont="1" applyFill="1" applyBorder="1" applyAlignment="1" quotePrefix="1">
      <alignment horizontal="left" vertical="top"/>
      <protection/>
    </xf>
    <xf numFmtId="0" fontId="5" fillId="0" borderId="0" xfId="21" applyNumberFormat="1" applyFont="1" applyFill="1" applyBorder="1" applyAlignment="1" quotePrefix="1">
      <alignment horizontal="left" vertical="top"/>
      <protection/>
    </xf>
    <xf numFmtId="0" fontId="2" fillId="0" borderId="0"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lignment/>
    </xf>
    <xf numFmtId="0" fontId="2" fillId="0" borderId="0" xfId="0" applyFont="1" applyFill="1" applyBorder="1" applyAlignment="1" applyProtection="1">
      <alignment/>
      <protection hidden="1"/>
    </xf>
    <xf numFmtId="0" fontId="5" fillId="0" borderId="0" xfId="0" applyFont="1" applyFill="1" applyBorder="1" applyAlignment="1" applyProtection="1">
      <alignment vertical="top" wrapText="1"/>
      <protection hidden="1"/>
    </xf>
    <xf numFmtId="0" fontId="20" fillId="0" borderId="0" xfId="0" applyFont="1" applyFill="1" applyBorder="1" applyAlignment="1">
      <alignment/>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quotePrefix="1">
      <alignment horizontal="left" vertical="top" wrapText="1" indent="1"/>
      <protection hidden="1"/>
    </xf>
    <xf numFmtId="0" fontId="2"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left" vertical="top" wrapText="1" indent="2"/>
      <protection hidden="1"/>
    </xf>
    <xf numFmtId="0" fontId="3" fillId="0" borderId="0" xfId="0" applyFont="1" applyFill="1" applyBorder="1" applyAlignment="1" applyProtection="1">
      <alignment/>
      <protection hidden="1"/>
    </xf>
    <xf numFmtId="0" fontId="3" fillId="0" borderId="0" xfId="0" applyFont="1" applyFill="1" applyBorder="1" applyAlignment="1" quotePrefix="1">
      <alignment horizontal="left" indent="1"/>
    </xf>
    <xf numFmtId="0" fontId="3" fillId="0" borderId="0" xfId="0" applyFont="1" applyFill="1" applyBorder="1" applyAlignment="1" applyProtection="1">
      <alignment horizontal="justify"/>
      <protection hidden="1"/>
    </xf>
    <xf numFmtId="9" fontId="3" fillId="0" borderId="0" xfId="15" applyNumberFormat="1" applyFont="1" applyFill="1" applyBorder="1" applyAlignment="1" applyProtection="1">
      <alignment horizontal="right" vertical="top" wrapText="1"/>
      <protection locked="0"/>
    </xf>
    <xf numFmtId="0" fontId="3" fillId="0" borderId="0" xfId="0" applyFont="1" applyFill="1" applyBorder="1" applyAlignment="1" applyProtection="1">
      <alignment wrapText="1"/>
      <protection hidden="1"/>
    </xf>
    <xf numFmtId="0" fontId="2" fillId="0" borderId="0" xfId="0" applyFont="1" applyFill="1" applyBorder="1" applyAlignment="1" applyProtection="1" quotePrefix="1">
      <alignment horizontal="left" wrapText="1" indent="1"/>
      <protection hidden="1"/>
    </xf>
    <xf numFmtId="0" fontId="3" fillId="0" borderId="0" xfId="0" applyFont="1" applyFill="1" applyBorder="1" applyAlignment="1" applyProtection="1" quotePrefix="1">
      <alignment horizontal="left" wrapText="1" indent="2"/>
      <protection hidden="1"/>
    </xf>
    <xf numFmtId="0" fontId="22" fillId="0" borderId="0" xfId="0" applyFont="1" applyFill="1" applyBorder="1" applyAlignment="1">
      <alignment/>
    </xf>
    <xf numFmtId="0" fontId="3" fillId="0" borderId="0" xfId="0" applyFont="1" applyFill="1" applyBorder="1" applyAlignment="1" applyProtection="1" quotePrefix="1">
      <alignment horizontal="left" wrapText="1" indent="1"/>
      <protection hidden="1"/>
    </xf>
    <xf numFmtId="0" fontId="4" fillId="0" borderId="0" xfId="0" applyFont="1" applyFill="1" applyBorder="1" applyAlignment="1" applyProtection="1">
      <alignment/>
      <protection hidden="1"/>
    </xf>
    <xf numFmtId="0" fontId="3" fillId="0" borderId="0" xfId="0" applyFont="1" applyFill="1" applyBorder="1" applyAlignment="1" applyProtection="1">
      <alignment horizontal="left" vertical="top"/>
      <protection hidden="1"/>
    </xf>
    <xf numFmtId="0" fontId="20" fillId="0" borderId="0" xfId="0" applyFont="1" applyBorder="1" applyAlignment="1">
      <alignment/>
    </xf>
    <xf numFmtId="0" fontId="2"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49" fontId="2" fillId="0" borderId="0" xfId="0" applyNumberFormat="1" applyFont="1" applyFill="1" applyBorder="1" applyAlignment="1" applyProtection="1">
      <alignment/>
      <protection hidden="1"/>
    </xf>
    <xf numFmtId="37" fontId="4" fillId="0" borderId="0" xfId="0" applyNumberFormat="1" applyFont="1" applyFill="1" applyBorder="1" applyAlignment="1" applyProtection="1">
      <alignment horizontal="center" vertical="top"/>
      <protection hidden="1"/>
    </xf>
    <xf numFmtId="37" fontId="3" fillId="0" borderId="0" xfId="15" applyNumberFormat="1" applyFont="1" applyFill="1" applyBorder="1" applyAlignment="1" applyProtection="1">
      <alignment horizontal="right"/>
      <protection hidden="1"/>
    </xf>
    <xf numFmtId="37" fontId="4" fillId="0" borderId="0" xfId="15" applyNumberFormat="1" applyFont="1" applyFill="1" applyBorder="1" applyAlignment="1" applyProtection="1">
      <alignment horizontal="right"/>
      <protection hidden="1"/>
    </xf>
    <xf numFmtId="37" fontId="5" fillId="0" borderId="0" xfId="15" applyNumberFormat="1" applyFont="1" applyFill="1" applyBorder="1" applyAlignment="1" applyProtection="1">
      <alignment horizontal="right" wrapText="1"/>
      <protection hidden="1"/>
    </xf>
    <xf numFmtId="37" fontId="3" fillId="0" borderId="0" xfId="15" applyNumberFormat="1" applyFont="1" applyFill="1" applyBorder="1" applyAlignment="1" applyProtection="1">
      <alignment horizontal="right" wrapText="1"/>
      <protection locked="0"/>
    </xf>
    <xf numFmtId="37" fontId="2" fillId="0" borderId="0" xfId="15" applyNumberFormat="1" applyFont="1" applyFill="1" applyBorder="1" applyAlignment="1" applyProtection="1">
      <alignment horizontal="right" wrapText="1"/>
      <protection hidden="1"/>
    </xf>
    <xf numFmtId="37" fontId="3" fillId="0" borderId="0" xfId="15" applyNumberFormat="1" applyFont="1" applyFill="1" applyBorder="1" applyAlignment="1" applyProtection="1">
      <alignment horizontal="right" wrapText="1"/>
      <protection hidden="1"/>
    </xf>
    <xf numFmtId="37" fontId="2" fillId="0" borderId="0" xfId="15" applyNumberFormat="1" applyFont="1" applyFill="1" applyBorder="1" applyAlignment="1" applyProtection="1">
      <alignment horizontal="right" wrapText="1"/>
      <protection locked="0"/>
    </xf>
    <xf numFmtId="37" fontId="5" fillId="0" borderId="0" xfId="0" applyNumberFormat="1" applyFont="1" applyFill="1" applyBorder="1" applyAlignment="1" applyProtection="1">
      <alignment horizontal="right" vertical="top" wrapText="1"/>
      <protection hidden="1"/>
    </xf>
    <xf numFmtId="37" fontId="3" fillId="0" borderId="0" xfId="15" applyNumberFormat="1" applyFont="1" applyFill="1" applyBorder="1" applyAlignment="1" applyProtection="1">
      <alignment horizontal="right" vertical="top" wrapText="1"/>
      <protection locked="0"/>
    </xf>
    <xf numFmtId="37" fontId="2" fillId="0" borderId="0" xfId="15" applyNumberFormat="1" applyFont="1" applyFill="1" applyBorder="1" applyAlignment="1" applyProtection="1">
      <alignment horizontal="right" vertical="top" wrapText="1"/>
      <protection hidden="1"/>
    </xf>
    <xf numFmtId="37" fontId="3" fillId="0" borderId="0" xfId="0" applyNumberFormat="1" applyFont="1" applyFill="1" applyBorder="1" applyAlignment="1" applyProtection="1">
      <alignment horizontal="right"/>
      <protection locked="0"/>
    </xf>
    <xf numFmtId="37" fontId="2" fillId="0" borderId="0" xfId="0" applyNumberFormat="1" applyFont="1" applyFill="1" applyBorder="1" applyAlignment="1" applyProtection="1">
      <alignment horizontal="right"/>
      <protection hidden="1"/>
    </xf>
    <xf numFmtId="37" fontId="5" fillId="0" borderId="0" xfId="15" applyNumberFormat="1" applyFont="1" applyFill="1" applyBorder="1" applyAlignment="1" applyProtection="1">
      <alignment horizontal="right" vertical="top" wrapText="1"/>
      <protection hidden="1"/>
    </xf>
    <xf numFmtId="37" fontId="3" fillId="0" borderId="0" xfId="15" applyNumberFormat="1" applyFont="1" applyFill="1" applyBorder="1" applyAlignment="1" applyProtection="1">
      <alignment horizontal="right" vertical="top" wrapText="1"/>
      <protection hidden="1"/>
    </xf>
    <xf numFmtId="37" fontId="5" fillId="0" borderId="0" xfId="15" applyNumberFormat="1" applyFont="1" applyFill="1" applyBorder="1" applyAlignment="1" applyProtection="1">
      <alignment horizontal="center" vertical="top" wrapText="1"/>
      <protection hidden="1"/>
    </xf>
    <xf numFmtId="37" fontId="3" fillId="0" borderId="0" xfId="0" applyNumberFormat="1" applyFont="1" applyFill="1" applyBorder="1" applyAlignment="1" applyProtection="1">
      <alignment horizontal="right"/>
      <protection hidden="1"/>
    </xf>
    <xf numFmtId="37" fontId="2" fillId="0" borderId="0" xfId="15" applyNumberFormat="1" applyFont="1" applyFill="1" applyBorder="1" applyAlignment="1" applyProtection="1">
      <alignment horizontal="right"/>
      <protection hidden="1"/>
    </xf>
    <xf numFmtId="37" fontId="2" fillId="0" borderId="0" xfId="0" applyNumberFormat="1" applyFont="1" applyFill="1" applyBorder="1" applyAlignment="1" applyProtection="1">
      <alignment vertical="top"/>
      <protection hidden="1"/>
    </xf>
    <xf numFmtId="37" fontId="4" fillId="0" borderId="0" xfId="0" applyNumberFormat="1" applyFont="1" applyFill="1" applyBorder="1" applyAlignment="1" applyProtection="1">
      <alignment/>
      <protection hidden="1"/>
    </xf>
    <xf numFmtId="37" fontId="4" fillId="0" borderId="0" xfId="0" applyNumberFormat="1" applyFont="1" applyFill="1" applyBorder="1" applyAlignment="1" applyProtection="1">
      <alignment vertical="top"/>
      <protection hidden="1"/>
    </xf>
    <xf numFmtId="37" fontId="2" fillId="0" borderId="0" xfId="0" applyNumberFormat="1" applyFont="1" applyFill="1" applyBorder="1" applyAlignment="1" applyProtection="1">
      <alignment/>
      <protection hidden="1"/>
    </xf>
    <xf numFmtId="37" fontId="20" fillId="0" borderId="0" xfId="0" applyNumberFormat="1" applyFont="1" applyFill="1" applyBorder="1" applyAlignment="1">
      <alignment/>
    </xf>
    <xf numFmtId="0" fontId="2" fillId="0" borderId="0" xfId="0" applyFont="1" applyFill="1" applyBorder="1" applyAlignment="1" applyProtection="1">
      <alignment horizontal="center"/>
      <protection hidden="1"/>
    </xf>
    <xf numFmtId="0" fontId="2" fillId="0" borderId="8" xfId="0" applyFont="1" applyFill="1" applyBorder="1" applyAlignment="1" applyProtection="1">
      <alignment horizontal="center" vertical="center" wrapText="1"/>
      <protection hidden="1"/>
    </xf>
    <xf numFmtId="0" fontId="15" fillId="0" borderId="0" xfId="0" applyFont="1" applyFill="1" applyBorder="1" applyAlignment="1" applyProtection="1">
      <alignment vertical="top" wrapText="1"/>
      <protection hidden="1"/>
    </xf>
    <xf numFmtId="0" fontId="3" fillId="0" borderId="0" xfId="21" applyNumberFormat="1" applyFont="1" applyFill="1" applyBorder="1" applyAlignment="1">
      <alignment wrapText="1"/>
      <protection/>
    </xf>
    <xf numFmtId="3" fontId="2" fillId="0" borderId="1" xfId="15" applyNumberFormat="1" applyFont="1" applyFill="1" applyBorder="1" applyAlignment="1" applyProtection="1">
      <alignment horizontal="center" vertical="top" wrapText="1"/>
      <protection hidden="1"/>
    </xf>
    <xf numFmtId="0" fontId="3" fillId="0" borderId="7" xfId="0" applyFont="1" applyFill="1" applyBorder="1" applyAlignment="1" applyProtection="1">
      <alignment horizontal="left" vertical="top" wrapText="1" indent="1"/>
      <protection hidden="1"/>
    </xf>
    <xf numFmtId="0" fontId="2" fillId="0" borderId="1" xfId="0" applyFont="1" applyFill="1" applyBorder="1" applyAlignment="1" applyProtection="1" quotePrefix="1">
      <alignment vertical="top" wrapText="1"/>
      <protection hidden="1"/>
    </xf>
    <xf numFmtId="0" fontId="2" fillId="0" borderId="1" xfId="0" applyFont="1" applyFill="1" applyBorder="1" applyAlignment="1" applyProtection="1">
      <alignment horizontal="center" vertical="top" wrapText="1"/>
      <protection hidden="1"/>
    </xf>
    <xf numFmtId="0" fontId="30" fillId="0" borderId="0" xfId="0" applyFont="1" applyFill="1" applyAlignment="1">
      <alignment/>
    </xf>
    <xf numFmtId="0" fontId="31" fillId="0" borderId="0" xfId="0" applyFont="1" applyFill="1" applyBorder="1" applyAlignment="1" applyProtection="1">
      <alignment horizontal="justify" vertical="top" wrapText="1"/>
      <protection hidden="1"/>
    </xf>
    <xf numFmtId="0" fontId="29" fillId="0" borderId="0" xfId="0" applyFont="1" applyFill="1" applyBorder="1" applyAlignment="1" applyProtection="1">
      <alignment horizontal="center" vertical="top" wrapText="1"/>
      <protection hidden="1"/>
    </xf>
    <xf numFmtId="3" fontId="39" fillId="0" borderId="0" xfId="0" applyNumberFormat="1" applyFont="1" applyFill="1" applyAlignment="1">
      <alignment/>
    </xf>
    <xf numFmtId="0" fontId="36" fillId="0" borderId="0" xfId="0" applyFont="1" applyFill="1" applyBorder="1" applyAlignment="1" applyProtection="1">
      <alignment horizontal="left" vertical="top" wrapText="1"/>
      <protection hidden="1"/>
    </xf>
    <xf numFmtId="0" fontId="36" fillId="0" borderId="0" xfId="0" applyFont="1" applyFill="1" applyBorder="1" applyAlignment="1" applyProtection="1">
      <alignment horizontal="center" vertical="top" wrapText="1"/>
      <protection hidden="1"/>
    </xf>
    <xf numFmtId="0" fontId="35" fillId="0" borderId="0" xfId="0" applyFont="1" applyFill="1" applyBorder="1" applyAlignment="1" applyProtection="1">
      <alignment horizontal="center" vertical="top" wrapText="1"/>
      <protection hidden="1"/>
    </xf>
    <xf numFmtId="3" fontId="36" fillId="0" borderId="0" xfId="15" applyNumberFormat="1" applyFont="1" applyFill="1" applyBorder="1" applyAlignment="1" applyProtection="1">
      <alignment horizontal="right" vertical="top" wrapText="1"/>
      <protection hidden="1"/>
    </xf>
    <xf numFmtId="0" fontId="36" fillId="0" borderId="4" xfId="0" applyFont="1" applyFill="1" applyBorder="1" applyAlignment="1" applyProtection="1">
      <alignment horizontal="center" vertical="top" wrapText="1"/>
      <protection hidden="1"/>
    </xf>
    <xf numFmtId="0" fontId="35" fillId="0" borderId="4" xfId="0" applyFont="1" applyFill="1" applyBorder="1" applyAlignment="1" applyProtection="1">
      <alignment horizontal="center" vertical="top" wrapText="1"/>
      <protection hidden="1"/>
    </xf>
    <xf numFmtId="0" fontId="37" fillId="0" borderId="4" xfId="0" applyFont="1" applyFill="1" applyBorder="1" applyAlignment="1" applyProtection="1">
      <alignment horizontal="center" vertical="top" wrapText="1"/>
      <protection hidden="1"/>
    </xf>
    <xf numFmtId="0" fontId="38" fillId="0" borderId="4" xfId="0" applyFont="1" applyFill="1" applyBorder="1" applyAlignment="1" applyProtection="1">
      <alignment horizontal="center" vertical="top" wrapText="1"/>
      <protection hidden="1"/>
    </xf>
    <xf numFmtId="0" fontId="36" fillId="0" borderId="6" xfId="0" applyFont="1" applyFill="1" applyBorder="1" applyAlignment="1" applyProtection="1">
      <alignment horizontal="center" vertical="top" wrapText="1"/>
      <protection hidden="1"/>
    </xf>
    <xf numFmtId="0" fontId="35" fillId="0" borderId="6" xfId="0" applyFont="1" applyFill="1" applyBorder="1" applyAlignment="1" applyProtection="1">
      <alignment horizontal="center" vertical="top" wrapText="1"/>
      <protection hidden="1"/>
    </xf>
    <xf numFmtId="0" fontId="35" fillId="0" borderId="1" xfId="0" applyFont="1" applyFill="1" applyBorder="1" applyAlignment="1" applyProtection="1">
      <alignment horizontal="left" vertical="center" wrapText="1"/>
      <protection hidden="1"/>
    </xf>
    <xf numFmtId="0" fontId="35" fillId="0" borderId="1" xfId="0" applyFont="1" applyFill="1" applyBorder="1" applyAlignment="1" applyProtection="1">
      <alignment horizontal="center" vertical="center" wrapText="1"/>
      <protection hidden="1"/>
    </xf>
    <xf numFmtId="0" fontId="37" fillId="0" borderId="7" xfId="0" applyFont="1" applyFill="1" applyBorder="1" applyAlignment="1" applyProtection="1">
      <alignment horizontal="center" vertical="top" wrapText="1"/>
      <protection hidden="1"/>
    </xf>
    <xf numFmtId="0" fontId="38" fillId="0" borderId="7" xfId="0" applyFont="1" applyFill="1" applyBorder="1" applyAlignment="1" applyProtection="1">
      <alignment horizontal="center" vertical="top" wrapText="1"/>
      <protection hidden="1"/>
    </xf>
    <xf numFmtId="0" fontId="36" fillId="0" borderId="1" xfId="0" applyFont="1" applyFill="1" applyBorder="1" applyAlignment="1" applyProtection="1">
      <alignment horizontal="left" vertical="top" wrapText="1"/>
      <protection hidden="1"/>
    </xf>
    <xf numFmtId="0" fontId="36" fillId="0" borderId="1" xfId="0" applyFont="1" applyFill="1" applyBorder="1" applyAlignment="1" applyProtection="1">
      <alignment horizontal="center" vertical="top" wrapText="1"/>
      <protection hidden="1"/>
    </xf>
    <xf numFmtId="0" fontId="35" fillId="0" borderId="1" xfId="0" applyFont="1" applyFill="1" applyBorder="1" applyAlignment="1" applyProtection="1">
      <alignment horizontal="center" vertical="top" wrapText="1"/>
      <protection hidden="1"/>
    </xf>
    <xf numFmtId="3" fontId="4" fillId="0" borderId="0" xfId="0" applyNumberFormat="1" applyFont="1" applyFill="1" applyBorder="1" applyAlignment="1" applyProtection="1">
      <alignment/>
      <protection hidden="1"/>
    </xf>
    <xf numFmtId="37" fontId="4" fillId="0" borderId="0" xfId="0" applyNumberFormat="1" applyFont="1" applyFill="1" applyBorder="1" applyAlignment="1" applyProtection="1">
      <alignment/>
      <protection hidden="1"/>
    </xf>
    <xf numFmtId="0" fontId="32" fillId="0" borderId="0" xfId="0" applyFont="1" applyFill="1" applyBorder="1" applyAlignment="1" applyProtection="1">
      <alignment horizontal="left" vertical="top"/>
      <protection hidden="1"/>
    </xf>
    <xf numFmtId="0" fontId="30" fillId="0" borderId="0" xfId="0" applyFont="1" applyBorder="1" applyAlignment="1">
      <alignment/>
    </xf>
    <xf numFmtId="0" fontId="31" fillId="0" borderId="0" xfId="0" applyFont="1" applyFill="1" applyBorder="1" applyAlignment="1" applyProtection="1">
      <alignment vertical="top"/>
      <protection hidden="1"/>
    </xf>
    <xf numFmtId="37" fontId="31" fillId="0" borderId="0" xfId="0" applyNumberFormat="1" applyFont="1" applyFill="1" applyBorder="1" applyAlignment="1" applyProtection="1">
      <alignment vertical="top"/>
      <protection hidden="1"/>
    </xf>
    <xf numFmtId="0" fontId="33" fillId="0" borderId="0" xfId="0" applyFont="1" applyFill="1" applyBorder="1" applyAlignment="1" applyProtection="1">
      <alignment vertical="top"/>
      <protection hidden="1"/>
    </xf>
    <xf numFmtId="37" fontId="33" fillId="0" borderId="0" xfId="0" applyNumberFormat="1" applyFont="1" applyFill="1" applyBorder="1" applyAlignment="1" applyProtection="1">
      <alignment vertical="top"/>
      <protection hidden="1"/>
    </xf>
    <xf numFmtId="37" fontId="33" fillId="0" borderId="0" xfId="0" applyNumberFormat="1" applyFont="1" applyFill="1" applyBorder="1" applyAlignment="1" applyProtection="1">
      <alignment/>
      <protection hidden="1"/>
    </xf>
    <xf numFmtId="3" fontId="33" fillId="0" borderId="0" xfId="0" applyNumberFormat="1" applyFont="1" applyFill="1" applyBorder="1" applyAlignment="1" applyProtection="1">
      <alignment horizontal="right"/>
      <protection hidden="1"/>
    </xf>
    <xf numFmtId="0" fontId="34" fillId="0" borderId="0" xfId="0" applyFont="1" applyBorder="1" applyAlignment="1">
      <alignment/>
    </xf>
    <xf numFmtId="3" fontId="32" fillId="0" borderId="0" xfId="0" applyNumberFormat="1" applyFont="1" applyFill="1" applyBorder="1" applyAlignment="1" applyProtection="1">
      <alignment horizontal="right"/>
      <protection hidden="1"/>
    </xf>
    <xf numFmtId="3" fontId="31" fillId="0" borderId="0" xfId="0" applyNumberFormat="1" applyFont="1" applyFill="1" applyBorder="1" applyAlignment="1" applyProtection="1">
      <alignment horizontal="right"/>
      <protection hidden="1"/>
    </xf>
    <xf numFmtId="49" fontId="31" fillId="0" borderId="0" xfId="0" applyNumberFormat="1" applyFont="1" applyFill="1" applyBorder="1" applyAlignment="1" applyProtection="1">
      <alignment/>
      <protection hidden="1"/>
    </xf>
    <xf numFmtId="37" fontId="31" fillId="0" borderId="0" xfId="0" applyNumberFormat="1" applyFont="1" applyFill="1" applyBorder="1" applyAlignment="1" applyProtection="1">
      <alignment/>
      <protection hidden="1"/>
    </xf>
    <xf numFmtId="37" fontId="33" fillId="0" borderId="0" xfId="0" applyNumberFormat="1" applyFont="1" applyFill="1" applyBorder="1" applyAlignment="1" applyProtection="1">
      <alignment/>
      <protection hidden="1"/>
    </xf>
    <xf numFmtId="0" fontId="18" fillId="0" borderId="0" xfId="0" applyFont="1" applyFill="1" applyBorder="1" applyAlignment="1" applyProtection="1">
      <alignment vertical="top"/>
      <protection hidden="1"/>
    </xf>
    <xf numFmtId="37" fontId="18" fillId="0" borderId="0" xfId="0" applyNumberFormat="1" applyFont="1" applyFill="1" applyBorder="1" applyAlignment="1" applyProtection="1">
      <alignment vertical="top"/>
      <protection hidden="1"/>
    </xf>
    <xf numFmtId="37" fontId="18" fillId="0" borderId="0" xfId="0" applyNumberFormat="1" applyFont="1" applyFill="1" applyBorder="1" applyAlignment="1" applyProtection="1">
      <alignment/>
      <protection hidden="1"/>
    </xf>
    <xf numFmtId="3" fontId="18" fillId="0" borderId="0" xfId="0" applyNumberFormat="1" applyFont="1" applyFill="1" applyBorder="1" applyAlignment="1" applyProtection="1">
      <alignment horizontal="right"/>
      <protection hidden="1"/>
    </xf>
    <xf numFmtId="38" fontId="3" fillId="0" borderId="4" xfId="15" applyNumberFormat="1" applyFont="1" applyFill="1" applyBorder="1" applyAlignment="1" applyProtection="1">
      <alignment horizontal="right" vertical="top" wrapText="1"/>
      <protection locked="0"/>
    </xf>
    <xf numFmtId="38" fontId="3" fillId="0" borderId="4" xfId="15" applyNumberFormat="1" applyFont="1" applyFill="1" applyBorder="1" applyAlignment="1" applyProtection="1">
      <alignment horizontal="right" vertical="top" wrapText="1"/>
      <protection hidden="1"/>
    </xf>
    <xf numFmtId="0" fontId="3" fillId="0" borderId="0" xfId="21" applyNumberFormat="1" applyFont="1" applyFill="1" applyBorder="1" applyAlignment="1">
      <alignment horizontal="left" wrapText="1"/>
      <protection/>
    </xf>
    <xf numFmtId="38" fontId="3" fillId="0" borderId="6" xfId="15" applyNumberFormat="1" applyFont="1" applyFill="1" applyBorder="1" applyAlignment="1" applyProtection="1">
      <alignment horizontal="right" vertical="top" wrapText="1"/>
      <protection locked="0"/>
    </xf>
    <xf numFmtId="38" fontId="3" fillId="0" borderId="6" xfId="15" applyNumberFormat="1" applyFont="1" applyFill="1" applyBorder="1" applyAlignment="1" applyProtection="1">
      <alignment horizontal="right" vertical="top" wrapText="1"/>
      <protection hidden="1"/>
    </xf>
    <xf numFmtId="38" fontId="0" fillId="0" borderId="0" xfId="0" applyNumberFormat="1" applyFill="1" applyAlignment="1">
      <alignment/>
    </xf>
    <xf numFmtId="38" fontId="3" fillId="0" borderId="0" xfId="0" applyNumberFormat="1" applyFont="1" applyFill="1" applyAlignment="1" applyProtection="1">
      <alignment horizontal="right"/>
      <protection hidden="1"/>
    </xf>
    <xf numFmtId="38" fontId="8" fillId="0" borderId="0" xfId="0" applyNumberFormat="1" applyFont="1" applyFill="1" applyAlignment="1" applyProtection="1">
      <alignment horizontal="right"/>
      <protection hidden="1"/>
    </xf>
    <xf numFmtId="38" fontId="18" fillId="0" borderId="0" xfId="0" applyNumberFormat="1" applyFont="1" applyFill="1" applyAlignment="1" applyProtection="1">
      <alignment horizontal="right"/>
      <protection hidden="1"/>
    </xf>
    <xf numFmtId="38" fontId="2" fillId="0" borderId="9" xfId="0" applyNumberFormat="1" applyFont="1" applyFill="1" applyBorder="1" applyAlignment="1" applyProtection="1">
      <alignment horizontal="center" vertical="center" wrapText="1"/>
      <protection hidden="1"/>
    </xf>
    <xf numFmtId="38" fontId="2" fillId="0" borderId="10" xfId="0" applyNumberFormat="1" applyFont="1" applyFill="1" applyBorder="1" applyAlignment="1" applyProtection="1">
      <alignment horizontal="center" vertical="center" wrapText="1"/>
      <protection hidden="1"/>
    </xf>
    <xf numFmtId="38" fontId="2" fillId="0" borderId="11" xfId="0" applyNumberFormat="1" applyFont="1" applyFill="1" applyBorder="1" applyAlignment="1" applyProtection="1">
      <alignment horizontal="right" vertical="top" wrapText="1"/>
      <protection hidden="1"/>
    </xf>
    <xf numFmtId="38" fontId="2" fillId="0" borderId="12" xfId="0" applyNumberFormat="1" applyFont="1" applyFill="1" applyBorder="1" applyAlignment="1" applyProtection="1">
      <alignment horizontal="right" vertical="top" wrapText="1"/>
      <protection hidden="1"/>
    </xf>
    <xf numFmtId="38" fontId="2" fillId="0" borderId="1" xfId="15" applyNumberFormat="1" applyFont="1" applyFill="1" applyBorder="1" applyAlignment="1" applyProtection="1">
      <alignment horizontal="right" vertical="top" wrapText="1"/>
      <protection hidden="1" locked="0"/>
    </xf>
    <xf numFmtId="38" fontId="2" fillId="0" borderId="1" xfId="15" applyNumberFormat="1" applyFont="1" applyFill="1" applyBorder="1" applyAlignment="1" applyProtection="1">
      <alignment horizontal="right" vertical="top" wrapText="1"/>
      <protection hidden="1"/>
    </xf>
    <xf numFmtId="38" fontId="2" fillId="0" borderId="5" xfId="15" applyNumberFormat="1" applyFont="1" applyFill="1" applyBorder="1" applyAlignment="1" applyProtection="1">
      <alignment horizontal="right" vertical="top" wrapText="1"/>
      <protection hidden="1"/>
    </xf>
    <xf numFmtId="38" fontId="2" fillId="0" borderId="13" xfId="15" applyNumberFormat="1" applyFont="1" applyFill="1" applyBorder="1" applyAlignment="1" applyProtection="1">
      <alignment horizontal="right" vertical="top" wrapText="1"/>
      <protection hidden="1"/>
    </xf>
    <xf numFmtId="38" fontId="3" fillId="0" borderId="0" xfId="0" applyNumberFormat="1" applyFont="1" applyFill="1" applyAlignment="1" applyProtection="1">
      <alignment horizontal="right"/>
      <protection locked="0"/>
    </xf>
    <xf numFmtId="38" fontId="4" fillId="0" borderId="0" xfId="0" applyNumberFormat="1" applyFont="1" applyFill="1" applyAlignment="1" applyProtection="1">
      <alignment horizontal="right"/>
      <protection hidden="1"/>
    </xf>
    <xf numFmtId="38" fontId="2" fillId="0" borderId="1" xfId="0" applyNumberFormat="1" applyFont="1" applyFill="1" applyBorder="1" applyAlignment="1" applyProtection="1">
      <alignment horizontal="center" vertical="top" wrapText="1"/>
      <protection hidden="1"/>
    </xf>
    <xf numFmtId="38" fontId="2" fillId="0" borderId="1" xfId="0" applyNumberFormat="1" applyFont="1" applyFill="1" applyBorder="1" applyAlignment="1" applyProtection="1">
      <alignment horizontal="right" vertical="top" wrapText="1"/>
      <protection hidden="1"/>
    </xf>
    <xf numFmtId="38" fontId="2" fillId="0" borderId="1" xfId="15" applyNumberFormat="1" applyFont="1" applyFill="1" applyBorder="1" applyAlignment="1" applyProtection="1">
      <alignment horizontal="right" vertical="top" wrapText="1"/>
      <protection locked="0"/>
    </xf>
    <xf numFmtId="38" fontId="3" fillId="0" borderId="7" xfId="15" applyNumberFormat="1" applyFont="1" applyFill="1" applyBorder="1" applyAlignment="1" applyProtection="1">
      <alignment horizontal="right" vertical="top" wrapText="1"/>
      <protection locked="0"/>
    </xf>
    <xf numFmtId="38" fontId="3" fillId="0" borderId="7" xfId="15" applyNumberFormat="1" applyFont="1" applyFill="1" applyBorder="1" applyAlignment="1" applyProtection="1">
      <alignment horizontal="right" vertical="top" wrapText="1"/>
      <protection hidden="1"/>
    </xf>
    <xf numFmtId="38" fontId="36" fillId="0" borderId="4" xfId="15" applyNumberFormat="1" applyFont="1" applyFill="1" applyBorder="1" applyAlignment="1" applyProtection="1">
      <alignment horizontal="right" vertical="top" wrapText="1"/>
      <protection hidden="1"/>
    </xf>
    <xf numFmtId="38" fontId="37" fillId="0" borderId="4" xfId="15" applyNumberFormat="1" applyFont="1" applyFill="1" applyBorder="1" applyAlignment="1" applyProtection="1">
      <alignment horizontal="right" vertical="top" wrapText="1"/>
      <protection hidden="1"/>
    </xf>
    <xf numFmtId="38" fontId="37" fillId="0" borderId="4" xfId="15" applyNumberFormat="1" applyFont="1" applyFill="1" applyBorder="1" applyAlignment="1" applyProtection="1">
      <alignment horizontal="right" vertical="top" wrapText="1"/>
      <protection locked="0"/>
    </xf>
    <xf numFmtId="38" fontId="38" fillId="0" borderId="4" xfId="15" applyNumberFormat="1" applyFont="1" applyFill="1" applyBorder="1" applyAlignment="1" applyProtection="1">
      <alignment horizontal="right" vertical="top" wrapText="1"/>
      <protection hidden="1"/>
    </xf>
    <xf numFmtId="38" fontId="37" fillId="0" borderId="7" xfId="15" applyNumberFormat="1" applyFont="1" applyFill="1" applyBorder="1" applyAlignment="1" applyProtection="1">
      <alignment horizontal="right" vertical="top" wrapText="1"/>
      <protection locked="0"/>
    </xf>
    <xf numFmtId="38" fontId="36" fillId="0" borderId="1" xfId="15" applyNumberFormat="1" applyFont="1" applyFill="1" applyBorder="1" applyAlignment="1" applyProtection="1">
      <alignment horizontal="right" vertical="top" wrapText="1"/>
      <protection hidden="1"/>
    </xf>
    <xf numFmtId="3" fontId="4" fillId="0" borderId="0" xfId="0" applyNumberFormat="1" applyFont="1" applyFill="1" applyBorder="1" applyAlignment="1" applyProtection="1">
      <alignment horizontal="left"/>
      <protection hidden="1"/>
    </xf>
    <xf numFmtId="0" fontId="28" fillId="0" borderId="0" xfId="0" applyFont="1" applyFill="1" applyBorder="1" applyAlignment="1">
      <alignment/>
    </xf>
    <xf numFmtId="165" fontId="2" fillId="0" borderId="1" xfId="15" applyNumberFormat="1" applyFont="1" applyFill="1" applyBorder="1" applyAlignment="1" applyProtection="1">
      <alignment horizontal="right" vertical="center" wrapText="1"/>
      <protection locked="0"/>
    </xf>
    <xf numFmtId="3" fontId="31" fillId="0" borderId="14" xfId="0" applyNumberFormat="1" applyFont="1" applyFill="1" applyBorder="1" applyAlignment="1" applyProtection="1">
      <alignment horizontal="justify" wrapText="1"/>
      <protection hidden="1"/>
    </xf>
    <xf numFmtId="165" fontId="3" fillId="0" borderId="0" xfId="15" applyNumberFormat="1" applyFont="1" applyFill="1" applyBorder="1" applyAlignment="1">
      <alignment/>
    </xf>
    <xf numFmtId="0" fontId="11" fillId="0" borderId="0" xfId="0" applyFont="1" applyFill="1" applyAlignment="1" applyProtection="1">
      <alignment horizontal="center" vertical="top"/>
      <protection hidden="1"/>
    </xf>
    <xf numFmtId="0" fontId="2" fillId="0" borderId="0" xfId="0" applyFont="1" applyFill="1" applyBorder="1" applyAlignment="1" applyProtection="1">
      <alignment horizontal="left" vertical="center" wrapText="1"/>
      <protection hidden="1"/>
    </xf>
    <xf numFmtId="0" fontId="6" fillId="0" borderId="4" xfId="20" applyFont="1" applyFill="1" applyBorder="1" applyAlignment="1" applyProtection="1">
      <alignment horizontal="justify" vertical="center" wrapText="1"/>
      <protection hidden="1"/>
    </xf>
    <xf numFmtId="0" fontId="3" fillId="0" borderId="4" xfId="0" applyFont="1" applyFill="1" applyBorder="1" applyAlignment="1" applyProtection="1" quotePrefix="1">
      <alignment horizontal="center" vertical="center" wrapText="1"/>
      <protection hidden="1"/>
    </xf>
    <xf numFmtId="0" fontId="4" fillId="0" borderId="4" xfId="0" applyFont="1" applyFill="1" applyBorder="1" applyAlignment="1" applyProtection="1">
      <alignment horizontal="center" vertical="center" wrapText="1"/>
      <protection hidden="1"/>
    </xf>
    <xf numFmtId="38" fontId="3" fillId="0" borderId="4" xfId="15" applyNumberFormat="1" applyFont="1" applyFill="1" applyBorder="1" applyAlignment="1" applyProtection="1">
      <alignment horizontal="right" vertical="center" wrapText="1"/>
      <protection hidden="1"/>
    </xf>
    <xf numFmtId="0" fontId="2" fillId="0" borderId="4" xfId="0" applyFont="1" applyFill="1" applyBorder="1" applyAlignment="1" applyProtection="1">
      <alignment horizontal="justify" vertical="center" wrapText="1"/>
      <protection hidden="1"/>
    </xf>
    <xf numFmtId="0" fontId="2" fillId="0" borderId="4"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38" fontId="2" fillId="0" borderId="4" xfId="15" applyNumberFormat="1" applyFont="1" applyFill="1" applyBorder="1" applyAlignment="1" applyProtection="1">
      <alignment horizontal="right" vertical="center" wrapText="1"/>
      <protection hidden="1"/>
    </xf>
    <xf numFmtId="0" fontId="3" fillId="0" borderId="4"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justify" vertical="center" wrapText="1"/>
      <protection hidden="1"/>
    </xf>
    <xf numFmtId="0" fontId="3" fillId="0" borderId="4" xfId="0" applyFont="1" applyFill="1" applyBorder="1" applyAlignment="1" applyProtection="1">
      <alignment horizontal="justify" vertical="center" wrapText="1"/>
      <protection hidden="1"/>
    </xf>
    <xf numFmtId="0" fontId="2" fillId="0" borderId="5" xfId="0" applyFont="1" applyFill="1" applyBorder="1" applyAlignment="1" applyProtection="1">
      <alignment horizontal="justify" vertical="center" wrapText="1"/>
      <protection hidden="1"/>
    </xf>
    <xf numFmtId="0" fontId="2" fillId="0" borderId="5"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38" fontId="2" fillId="0" borderId="5" xfId="15" applyNumberFormat="1" applyFont="1" applyFill="1" applyBorder="1" applyAlignment="1" applyProtection="1">
      <alignment horizontal="right" vertical="center" wrapText="1"/>
      <protection hidden="1"/>
    </xf>
    <xf numFmtId="37" fontId="15" fillId="0" borderId="0" xfId="15" applyNumberFormat="1" applyFont="1" applyFill="1" applyBorder="1" applyAlignment="1" applyProtection="1" quotePrefix="1">
      <alignment horizontal="right" wrapText="1"/>
      <protection hidden="1"/>
    </xf>
    <xf numFmtId="37" fontId="5" fillId="0" borderId="0" xfId="0" applyNumberFormat="1" applyFont="1" applyFill="1" applyBorder="1" applyAlignment="1" applyProtection="1" quotePrefix="1">
      <alignment horizontal="right" vertical="top" wrapText="1"/>
      <protection hidden="1"/>
    </xf>
    <xf numFmtId="37" fontId="5" fillId="0" borderId="0" xfId="15" applyNumberFormat="1" applyFont="1" applyFill="1" applyBorder="1" applyAlignment="1" applyProtection="1" quotePrefix="1">
      <alignment horizontal="right" vertical="top" wrapText="1"/>
      <protection hidden="1"/>
    </xf>
    <xf numFmtId="37" fontId="5" fillId="0" borderId="0" xfId="0" applyNumberFormat="1" applyFont="1" applyFill="1" applyBorder="1" applyAlignment="1" applyProtection="1" quotePrefix="1">
      <alignment horizontal="right"/>
      <protection hidden="1"/>
    </xf>
    <xf numFmtId="0" fontId="3" fillId="0" borderId="0" xfId="0" applyFont="1" applyFill="1" applyBorder="1" applyAlignment="1">
      <alignment horizontal="justify" wrapText="1"/>
    </xf>
    <xf numFmtId="167" fontId="3" fillId="0" borderId="0" xfId="15" applyNumberFormat="1" applyFont="1" applyFill="1" applyBorder="1" applyAlignment="1" applyProtection="1">
      <alignment/>
      <protection hidden="1"/>
    </xf>
    <xf numFmtId="167" fontId="3" fillId="0" borderId="0" xfId="15" applyNumberFormat="1" applyFont="1" applyFill="1" applyBorder="1" applyAlignment="1" applyProtection="1">
      <alignment vertical="top"/>
      <protection hidden="1"/>
    </xf>
    <xf numFmtId="167" fontId="4" fillId="0" borderId="0" xfId="15" applyNumberFormat="1" applyFont="1" applyFill="1" applyBorder="1" applyAlignment="1" applyProtection="1">
      <alignment/>
      <protection hidden="1"/>
    </xf>
    <xf numFmtId="167" fontId="4" fillId="0" borderId="0" xfId="15" applyNumberFormat="1" applyFont="1" applyFill="1" applyBorder="1" applyAlignment="1" applyProtection="1">
      <alignment vertical="top"/>
      <protection hidden="1"/>
    </xf>
    <xf numFmtId="0" fontId="4" fillId="0" borderId="0" xfId="23" applyNumberFormat="1" applyFont="1" applyFill="1" applyBorder="1" applyAlignment="1" applyProtection="1">
      <alignment vertical="top"/>
      <protection hidden="1"/>
    </xf>
    <xf numFmtId="41" fontId="20" fillId="0" borderId="0" xfId="0" applyNumberFormat="1" applyFont="1" applyFill="1" applyBorder="1" applyAlignment="1">
      <alignment/>
    </xf>
    <xf numFmtId="38" fontId="20" fillId="0" borderId="0" xfId="0" applyNumberFormat="1" applyFont="1" applyFill="1" applyAlignment="1">
      <alignment/>
    </xf>
    <xf numFmtId="38" fontId="22" fillId="0" borderId="0" xfId="0" applyNumberFormat="1" applyFont="1" applyFill="1" applyAlignment="1">
      <alignment/>
    </xf>
    <xf numFmtId="0" fontId="3" fillId="0" borderId="6" xfId="0" applyFont="1" applyFill="1" applyBorder="1" applyAlignment="1" applyProtection="1">
      <alignment horizontal="left" vertical="top" wrapText="1" indent="1"/>
      <protection hidden="1"/>
    </xf>
    <xf numFmtId="38" fontId="2" fillId="0" borderId="6" xfId="15" applyNumberFormat="1" applyFont="1" applyFill="1" applyBorder="1" applyAlignment="1" applyProtection="1">
      <alignment horizontal="right" vertical="top" wrapText="1"/>
      <protection hidden="1"/>
    </xf>
    <xf numFmtId="0" fontId="3" fillId="0" borderId="6" xfId="0" applyFont="1" applyFill="1" applyBorder="1" applyAlignment="1" applyProtection="1" quotePrefix="1">
      <alignment horizontal="center" vertical="top" wrapText="1"/>
      <protection hidden="1"/>
    </xf>
    <xf numFmtId="0" fontId="3" fillId="0" borderId="4" xfId="0" applyFont="1" applyFill="1" applyBorder="1" applyAlignment="1" applyProtection="1" quotePrefix="1">
      <alignment horizontal="center" vertical="top" wrapText="1"/>
      <protection hidden="1"/>
    </xf>
    <xf numFmtId="38" fontId="2" fillId="0" borderId="1" xfId="15" applyNumberFormat="1" applyFont="1" applyFill="1" applyBorder="1" applyAlignment="1" applyProtection="1">
      <alignment horizontal="center" vertical="top" wrapText="1"/>
      <protection hidden="1"/>
    </xf>
    <xf numFmtId="38" fontId="2" fillId="0" borderId="1" xfId="15" applyNumberFormat="1" applyFont="1" applyFill="1" applyBorder="1" applyAlignment="1" applyProtection="1">
      <alignment horizontal="center" vertical="top" wrapText="1"/>
      <protection locked="0"/>
    </xf>
    <xf numFmtId="37" fontId="20" fillId="0" borderId="0" xfId="0" applyNumberFormat="1" applyFont="1" applyFill="1" applyBorder="1" applyAlignment="1" applyProtection="1">
      <alignment/>
      <protection locked="0"/>
    </xf>
    <xf numFmtId="37" fontId="15" fillId="0" borderId="0" xfId="15" applyNumberFormat="1" applyFont="1" applyFill="1" applyBorder="1" applyAlignment="1" applyProtection="1">
      <alignment horizontal="right" wrapText="1"/>
      <protection hidden="1"/>
    </xf>
    <xf numFmtId="0" fontId="41" fillId="0" borderId="0" xfId="0" applyFont="1" applyFill="1" applyBorder="1" applyAlignment="1">
      <alignment/>
    </xf>
    <xf numFmtId="41" fontId="3" fillId="0" borderId="0" xfId="15" applyNumberFormat="1" applyFont="1" applyFill="1" applyBorder="1" applyAlignment="1" applyProtection="1">
      <alignment horizontal="right" wrapText="1"/>
      <protection locked="0"/>
    </xf>
    <xf numFmtId="41" fontId="3" fillId="0" borderId="0" xfId="15" applyNumberFormat="1" applyFont="1" applyFill="1" applyBorder="1" applyAlignment="1" applyProtection="1">
      <alignment horizontal="right" wrapText="1"/>
      <protection hidden="1"/>
    </xf>
    <xf numFmtId="37" fontId="5" fillId="0" borderId="0" xfId="15" applyNumberFormat="1" applyFont="1" applyFill="1" applyBorder="1" applyAlignment="1" applyProtection="1">
      <alignment horizontal="center" wrapText="1"/>
      <protection hidden="1"/>
    </xf>
    <xf numFmtId="37" fontId="3" fillId="0" borderId="0" xfId="15" applyNumberFormat="1" applyFont="1" applyFill="1" applyBorder="1" applyAlignment="1" applyProtection="1" quotePrefix="1">
      <alignment horizontal="right" wrapText="1"/>
      <protection locked="0"/>
    </xf>
    <xf numFmtId="0" fontId="17" fillId="0" borderId="4" xfId="0" applyFont="1" applyFill="1" applyBorder="1" applyAlignment="1" applyProtection="1" quotePrefix="1">
      <alignment horizontal="center" vertical="top" wrapText="1"/>
      <protection hidden="1"/>
    </xf>
    <xf numFmtId="0" fontId="17" fillId="0" borderId="4" xfId="0" applyFont="1" applyFill="1" applyBorder="1" applyAlignment="1" applyProtection="1">
      <alignment horizontal="left" vertical="top" wrapText="1" indent="1"/>
      <protection hidden="1"/>
    </xf>
    <xf numFmtId="38" fontId="17" fillId="0" borderId="4" xfId="15" applyNumberFormat="1" applyFont="1" applyFill="1" applyBorder="1" applyAlignment="1" applyProtection="1">
      <alignment horizontal="right" vertical="top" wrapText="1"/>
      <protection hidden="1"/>
    </xf>
    <xf numFmtId="38" fontId="17" fillId="0" borderId="6" xfId="15" applyNumberFormat="1" applyFont="1" applyFill="1" applyBorder="1" applyAlignment="1" applyProtection="1">
      <alignment horizontal="right" vertical="top" wrapText="1"/>
      <protection hidden="1"/>
    </xf>
    <xf numFmtId="0" fontId="45" fillId="0" borderId="0" xfId="0" applyFont="1" applyFill="1" applyAlignment="1">
      <alignment/>
    </xf>
    <xf numFmtId="0" fontId="30" fillId="0" borderId="0" xfId="0" applyFont="1" applyFill="1" applyBorder="1" applyAlignment="1">
      <alignment/>
    </xf>
    <xf numFmtId="0" fontId="40" fillId="0" borderId="0" xfId="0" applyFont="1" applyFill="1" applyBorder="1" applyAlignment="1">
      <alignment/>
    </xf>
    <xf numFmtId="0" fontId="39"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xf>
    <xf numFmtId="3" fontId="35" fillId="0" borderId="1" xfId="0" applyNumberFormat="1" applyFont="1" applyFill="1" applyBorder="1" applyAlignment="1" applyProtection="1" quotePrefix="1">
      <alignment horizontal="center" vertical="center" wrapText="1"/>
      <protection hidden="1"/>
    </xf>
    <xf numFmtId="41" fontId="3" fillId="0" borderId="0" xfId="15" applyNumberFormat="1" applyFont="1" applyFill="1" applyBorder="1" applyAlignment="1" applyProtection="1">
      <alignment horizontal="justify" vertical="top" wrapText="1"/>
      <protection hidden="1"/>
    </xf>
    <xf numFmtId="37" fontId="0" fillId="0" borderId="0" xfId="0" applyNumberFormat="1" applyFont="1" applyFill="1" applyBorder="1" applyAlignment="1">
      <alignment/>
    </xf>
    <xf numFmtId="0" fontId="0" fillId="0" borderId="0" xfId="0" applyFont="1" applyFill="1" applyAlignment="1">
      <alignment horizontal="center"/>
    </xf>
    <xf numFmtId="0" fontId="6" fillId="0" borderId="14" xfId="20" applyFont="1" applyFill="1" applyBorder="1" applyAlignment="1" applyProtection="1">
      <alignment horizontal="justify" vertical="center" wrapText="1"/>
      <protection hidden="1"/>
    </xf>
    <xf numFmtId="0" fontId="3" fillId="0" borderId="14" xfId="0" applyFont="1" applyFill="1" applyBorder="1" applyAlignment="1" applyProtection="1" quotePrefix="1">
      <alignment horizontal="center" vertical="center" wrapText="1"/>
      <protection hidden="1"/>
    </xf>
    <xf numFmtId="0" fontId="4" fillId="0" borderId="14" xfId="0" applyFont="1" applyFill="1" applyBorder="1" applyAlignment="1" applyProtection="1">
      <alignment horizontal="center" vertical="center" wrapText="1"/>
      <protection hidden="1"/>
    </xf>
    <xf numFmtId="10" fontId="3" fillId="0" borderId="0" xfId="24" applyNumberFormat="1" applyFont="1" applyFill="1" applyBorder="1" applyAlignment="1" applyProtection="1">
      <alignment horizontal="right" vertical="top" wrapText="1"/>
      <protection hidden="1"/>
    </xf>
    <xf numFmtId="3" fontId="33" fillId="0" borderId="0" xfId="0" applyNumberFormat="1" applyFont="1" applyFill="1" applyBorder="1" applyAlignment="1" applyProtection="1">
      <alignment vertical="top" wrapText="1"/>
      <protection hidden="1"/>
    </xf>
    <xf numFmtId="3" fontId="31" fillId="0" borderId="0" xfId="15" applyNumberFormat="1" applyFont="1" applyFill="1" applyBorder="1" applyAlignment="1" applyProtection="1">
      <alignment wrapText="1"/>
      <protection hidden="1"/>
    </xf>
    <xf numFmtId="169" fontId="3" fillId="0" borderId="6" xfId="15" applyNumberFormat="1" applyFont="1" applyFill="1" applyBorder="1" applyAlignment="1" applyProtection="1">
      <alignment horizontal="right" vertical="top" wrapText="1"/>
      <protection hidden="1"/>
    </xf>
    <xf numFmtId="169" fontId="17" fillId="0" borderId="6" xfId="15" applyNumberFormat="1" applyFont="1" applyFill="1" applyBorder="1" applyAlignment="1" applyProtection="1">
      <alignment horizontal="right" vertical="top" wrapText="1"/>
      <protection hidden="1"/>
    </xf>
    <xf numFmtId="41" fontId="20" fillId="0" borderId="0" xfId="0" applyNumberFormat="1" applyFont="1" applyFill="1" applyAlignment="1">
      <alignment/>
    </xf>
    <xf numFmtId="0" fontId="31" fillId="0" borderId="15" xfId="0" applyFont="1" applyFill="1" applyBorder="1" applyAlignment="1" applyProtection="1">
      <alignment horizontal="justify" vertical="top" wrapText="1"/>
      <protection hidden="1"/>
    </xf>
    <xf numFmtId="0" fontId="29" fillId="0" borderId="15" xfId="0" applyFont="1" applyFill="1" applyBorder="1" applyAlignment="1" applyProtection="1">
      <alignment horizontal="center" vertical="top" wrapText="1"/>
      <protection hidden="1"/>
    </xf>
    <xf numFmtId="3" fontId="33" fillId="0" borderId="15" xfId="0" applyNumberFormat="1" applyFont="1" applyFill="1" applyBorder="1" applyAlignment="1" applyProtection="1">
      <alignment vertical="top" wrapText="1"/>
      <protection hidden="1"/>
    </xf>
    <xf numFmtId="3" fontId="32" fillId="0" borderId="4" xfId="15" applyNumberFormat="1" applyFont="1" applyFill="1" applyBorder="1" applyAlignment="1" applyProtection="1">
      <alignment wrapText="1"/>
      <protection hidden="1"/>
    </xf>
    <xf numFmtId="41" fontId="11" fillId="0" borderId="0" xfId="0" applyNumberFormat="1" applyFont="1" applyFill="1" applyAlignment="1" applyProtection="1">
      <alignment vertical="top"/>
      <protection hidden="1"/>
    </xf>
    <xf numFmtId="41" fontId="3" fillId="0" borderId="4" xfId="15" applyNumberFormat="1" applyFont="1" applyFill="1" applyBorder="1" applyAlignment="1" applyProtection="1">
      <alignment horizontal="right" vertical="top" wrapText="1"/>
      <protection hidden="1"/>
    </xf>
    <xf numFmtId="41" fontId="4" fillId="0" borderId="4" xfId="15" applyNumberFormat="1" applyFont="1" applyFill="1" applyBorder="1" applyAlignment="1" applyProtection="1">
      <alignment horizontal="right" vertical="top" wrapText="1"/>
      <protection hidden="1"/>
    </xf>
    <xf numFmtId="41" fontId="3" fillId="0" borderId="4" xfId="15" applyNumberFormat="1" applyFont="1" applyFill="1" applyBorder="1" applyAlignment="1" applyProtection="1">
      <alignment horizontal="right" vertical="top" wrapText="1"/>
      <protection locked="0"/>
    </xf>
    <xf numFmtId="4" fontId="31" fillId="0" borderId="14" xfId="0" applyNumberFormat="1" applyFont="1" applyFill="1" applyBorder="1" applyAlignment="1" applyProtection="1">
      <alignment horizontal="justify" vertical="top" wrapText="1"/>
      <protection hidden="1"/>
    </xf>
    <xf numFmtId="4" fontId="32" fillId="0" borderId="14" xfId="0" applyNumberFormat="1" applyFont="1" applyFill="1" applyBorder="1" applyAlignment="1" applyProtection="1">
      <alignment horizontal="center" vertical="top" wrapText="1"/>
      <protection hidden="1"/>
    </xf>
    <xf numFmtId="4" fontId="33" fillId="0" borderId="14" xfId="0" applyNumberFormat="1" applyFont="1" applyFill="1" applyBorder="1" applyAlignment="1" applyProtection="1">
      <alignment horizontal="center" vertical="top" wrapText="1"/>
      <protection hidden="1"/>
    </xf>
    <xf numFmtId="4" fontId="29" fillId="0" borderId="4" xfId="0" applyNumberFormat="1" applyFont="1" applyFill="1" applyBorder="1" applyAlignment="1" applyProtection="1">
      <alignment horizontal="justify" vertical="top" wrapText="1"/>
      <protection hidden="1"/>
    </xf>
    <xf numFmtId="4" fontId="29" fillId="0" borderId="4" xfId="0" applyNumberFormat="1" applyFont="1" applyFill="1" applyBorder="1" applyAlignment="1" applyProtection="1" quotePrefix="1">
      <alignment horizontal="center" vertical="top" wrapText="1"/>
      <protection hidden="1"/>
    </xf>
    <xf numFmtId="4" fontId="29" fillId="0" borderId="4" xfId="0" applyNumberFormat="1" applyFont="1" applyFill="1" applyBorder="1" applyAlignment="1" applyProtection="1">
      <alignment vertical="top" wrapText="1"/>
      <protection hidden="1"/>
    </xf>
    <xf numFmtId="4" fontId="32" fillId="0" borderId="4" xfId="0" applyNumberFormat="1" applyFont="1" applyFill="1" applyBorder="1" applyAlignment="1" applyProtection="1">
      <alignment horizontal="center" vertical="top" wrapText="1"/>
      <protection hidden="1"/>
    </xf>
    <xf numFmtId="4" fontId="33" fillId="0" borderId="4" xfId="0" applyNumberFormat="1" applyFont="1" applyFill="1" applyBorder="1" applyAlignment="1" applyProtection="1">
      <alignment vertical="top" wrapText="1"/>
      <protection hidden="1"/>
    </xf>
    <xf numFmtId="4" fontId="32" fillId="0" borderId="4" xfId="0" applyNumberFormat="1" applyFont="1" applyFill="1" applyBorder="1" applyAlignment="1" applyProtection="1">
      <alignment horizontal="justify" vertical="top" wrapText="1"/>
      <protection hidden="1"/>
    </xf>
    <xf numFmtId="4" fontId="32" fillId="0" borderId="4" xfId="0" applyNumberFormat="1" applyFont="1" applyFill="1" applyBorder="1" applyAlignment="1" applyProtection="1" quotePrefix="1">
      <alignment horizontal="center" vertical="top" wrapText="1"/>
      <protection hidden="1"/>
    </xf>
    <xf numFmtId="4" fontId="29" fillId="0" borderId="4" xfId="0" applyNumberFormat="1" applyFont="1" applyFill="1" applyBorder="1" applyAlignment="1" applyProtection="1">
      <alignment horizontal="center" vertical="top" wrapText="1"/>
      <protection hidden="1"/>
    </xf>
    <xf numFmtId="4" fontId="31" fillId="0" borderId="4" xfId="0" applyNumberFormat="1" applyFont="1" applyFill="1" applyBorder="1" applyAlignment="1" applyProtection="1">
      <alignment horizontal="justify" vertical="top" wrapText="1"/>
      <protection hidden="1"/>
    </xf>
    <xf numFmtId="4" fontId="32" fillId="0" borderId="4" xfId="0" applyNumberFormat="1" applyFont="1" applyFill="1" applyBorder="1" applyAlignment="1" applyProtection="1">
      <alignment horizontal="left" vertical="top" wrapText="1" indent="1"/>
      <protection hidden="1"/>
    </xf>
    <xf numFmtId="4" fontId="31" fillId="0" borderId="4" xfId="0" applyNumberFormat="1" applyFont="1" applyFill="1" applyBorder="1" applyAlignment="1" applyProtection="1">
      <alignment horizontal="center" vertical="top" wrapText="1"/>
      <protection hidden="1"/>
    </xf>
    <xf numFmtId="4" fontId="32" fillId="0" borderId="5" xfId="0" applyNumberFormat="1" applyFont="1" applyFill="1" applyBorder="1" applyAlignment="1" applyProtection="1">
      <alignment vertical="center" wrapText="1"/>
      <protection hidden="1"/>
    </xf>
    <xf numFmtId="4" fontId="32" fillId="0" borderId="5" xfId="0" applyNumberFormat="1" applyFont="1" applyFill="1" applyBorder="1" applyAlignment="1" applyProtection="1">
      <alignment horizontal="center" vertical="top" wrapText="1"/>
      <protection hidden="1"/>
    </xf>
    <xf numFmtId="4" fontId="33" fillId="0" borderId="5" xfId="0" applyNumberFormat="1" applyFont="1" applyFill="1" applyBorder="1" applyAlignment="1" applyProtection="1">
      <alignment vertical="top" wrapText="1"/>
      <protection hidden="1"/>
    </xf>
    <xf numFmtId="3" fontId="4" fillId="0" borderId="0" xfId="0" applyNumberFormat="1" applyFont="1" applyFill="1" applyAlignment="1" applyProtection="1">
      <alignment horizontal="center" vertical="top"/>
      <protection hidden="1"/>
    </xf>
    <xf numFmtId="3" fontId="37" fillId="0" borderId="4" xfId="15" applyNumberFormat="1" applyFont="1" applyFill="1" applyBorder="1" applyAlignment="1" applyProtection="1">
      <alignment horizontal="right" vertical="top" wrapText="1"/>
      <protection hidden="1"/>
    </xf>
    <xf numFmtId="3" fontId="35" fillId="0" borderId="4" xfId="15" applyNumberFormat="1" applyFont="1" applyFill="1" applyBorder="1" applyAlignment="1" applyProtection="1">
      <alignment horizontal="right" vertical="top" wrapText="1"/>
      <protection hidden="1"/>
    </xf>
    <xf numFmtId="3" fontId="36" fillId="0" borderId="4" xfId="15" applyNumberFormat="1" applyFont="1" applyFill="1" applyBorder="1" applyAlignment="1" applyProtection="1">
      <alignment horizontal="right" vertical="top" wrapText="1"/>
      <protection hidden="1"/>
    </xf>
    <xf numFmtId="3" fontId="37" fillId="0" borderId="5" xfId="15" applyNumberFormat="1" applyFont="1" applyFill="1" applyBorder="1" applyAlignment="1" applyProtection="1">
      <alignment horizontal="right" vertical="top" wrapText="1"/>
      <protection hidden="1"/>
    </xf>
    <xf numFmtId="3" fontId="36" fillId="0" borderId="15" xfId="15" applyNumberFormat="1" applyFont="1" applyFill="1" applyBorder="1" applyAlignment="1" applyProtection="1">
      <alignment horizontal="right" vertical="top" wrapText="1"/>
      <protection hidden="1"/>
    </xf>
    <xf numFmtId="3" fontId="48" fillId="0" borderId="0" xfId="0" applyNumberFormat="1" applyFont="1" applyFill="1" applyAlignment="1">
      <alignment/>
    </xf>
    <xf numFmtId="0" fontId="46" fillId="0" borderId="4" xfId="20" applyFont="1" applyFill="1" applyBorder="1" applyAlignment="1" applyProtection="1">
      <alignment horizontal="left" vertical="top" wrapText="1" indent="1"/>
      <protection hidden="1"/>
    </xf>
    <xf numFmtId="0" fontId="37" fillId="0" borderId="4" xfId="0" applyFont="1" applyFill="1" applyBorder="1" applyAlignment="1" applyProtection="1">
      <alignment horizontal="left" vertical="top" wrapText="1" indent="1"/>
      <protection hidden="1"/>
    </xf>
    <xf numFmtId="0" fontId="36" fillId="0" borderId="4" xfId="0" applyFont="1" applyFill="1" applyBorder="1" applyAlignment="1" applyProtection="1">
      <alignment horizontal="left" vertical="top" wrapText="1"/>
      <protection hidden="1"/>
    </xf>
    <xf numFmtId="41" fontId="2" fillId="0" borderId="4" xfId="15" applyNumberFormat="1" applyFont="1" applyFill="1" applyBorder="1" applyAlignment="1" applyProtection="1">
      <alignment horizontal="right" vertical="top" wrapText="1"/>
      <protection hidden="1"/>
    </xf>
    <xf numFmtId="0" fontId="38" fillId="0" borderId="4" xfId="0" applyFont="1" applyFill="1" applyBorder="1" applyAlignment="1" applyProtection="1">
      <alignment horizontal="left" vertical="top" wrapText="1"/>
      <protection hidden="1"/>
    </xf>
    <xf numFmtId="0" fontId="47" fillId="0" borderId="4" xfId="20" applyFont="1" applyFill="1" applyBorder="1" applyAlignment="1" applyProtection="1">
      <alignment horizontal="left" vertical="top" wrapText="1"/>
      <protection hidden="1"/>
    </xf>
    <xf numFmtId="0" fontId="37" fillId="0" borderId="4" xfId="0" applyFont="1" applyFill="1" applyBorder="1" applyAlignment="1" applyProtection="1">
      <alignment horizontal="left" vertical="top" wrapText="1"/>
      <protection hidden="1"/>
    </xf>
    <xf numFmtId="0" fontId="0" fillId="0" borderId="4" xfId="0" applyFont="1" applyFill="1" applyBorder="1" applyAlignment="1">
      <alignment/>
    </xf>
    <xf numFmtId="0" fontId="37" fillId="0" borderId="7" xfId="0" applyFont="1" applyFill="1" applyBorder="1" applyAlignment="1" applyProtection="1">
      <alignment horizontal="left" vertical="top" wrapText="1" indent="1"/>
      <protection hidden="1"/>
    </xf>
    <xf numFmtId="41" fontId="3" fillId="0" borderId="7" xfId="15" applyNumberFormat="1" applyFont="1" applyFill="1" applyBorder="1" applyAlignment="1" applyProtection="1">
      <alignment horizontal="right" vertical="top" wrapText="1"/>
      <protection locked="0"/>
    </xf>
    <xf numFmtId="0" fontId="36" fillId="0" borderId="6" xfId="0" applyFont="1" applyFill="1" applyBorder="1" applyAlignment="1" applyProtection="1">
      <alignment horizontal="left" vertical="top" wrapText="1"/>
      <protection hidden="1"/>
    </xf>
    <xf numFmtId="38" fontId="37" fillId="0" borderId="7" xfId="15" applyNumberFormat="1" applyFont="1" applyFill="1" applyBorder="1" applyAlignment="1" applyProtection="1">
      <alignment horizontal="right" vertical="top" wrapText="1"/>
      <protection hidden="1"/>
    </xf>
    <xf numFmtId="0" fontId="38" fillId="0" borderId="6" xfId="0" applyFont="1" applyFill="1" applyBorder="1" applyAlignment="1" applyProtection="1">
      <alignment horizontal="center" vertical="top" wrapText="1"/>
      <protection hidden="1"/>
    </xf>
    <xf numFmtId="41" fontId="8" fillId="0" borderId="1" xfId="15" applyNumberFormat="1" applyFont="1" applyFill="1" applyBorder="1" applyAlignment="1" applyProtection="1">
      <alignment horizontal="right" vertical="top" wrapText="1"/>
      <protection hidden="1" locked="0"/>
    </xf>
    <xf numFmtId="41" fontId="0" fillId="0" borderId="0" xfId="0" applyNumberFormat="1" applyFill="1" applyAlignment="1">
      <alignment/>
    </xf>
    <xf numFmtId="0" fontId="29" fillId="0" borderId="11" xfId="0" applyFont="1" applyFill="1" applyBorder="1" applyAlignment="1" applyProtection="1">
      <alignment horizontal="center" vertical="center" wrapText="1"/>
      <protection hidden="1"/>
    </xf>
    <xf numFmtId="41" fontId="3" fillId="0" borderId="4" xfId="15" applyNumberFormat="1" applyFont="1" applyFill="1" applyBorder="1" applyAlignment="1" applyProtection="1">
      <alignment horizontal="right" vertical="top" wrapText="1"/>
      <protection hidden="1" locked="0"/>
    </xf>
    <xf numFmtId="41" fontId="3" fillId="0" borderId="4" xfId="15" applyNumberFormat="1" applyFont="1" applyFill="1" applyBorder="1" applyAlignment="1" applyProtection="1">
      <alignment horizontal="right" wrapText="1"/>
      <protection hidden="1"/>
    </xf>
    <xf numFmtId="41" fontId="3" fillId="0" borderId="4" xfId="15" applyNumberFormat="1" applyFont="1" applyFill="1" applyBorder="1" applyAlignment="1" applyProtection="1">
      <alignment horizontal="right"/>
      <protection locked="0"/>
    </xf>
    <xf numFmtId="0" fontId="37" fillId="0" borderId="5" xfId="0" applyFont="1" applyFill="1" applyBorder="1" applyAlignment="1" applyProtection="1">
      <alignment horizontal="left" vertical="top" wrapText="1" indent="1"/>
      <protection hidden="1"/>
    </xf>
    <xf numFmtId="0" fontId="37" fillId="0" borderId="5" xfId="0" applyFont="1" applyFill="1" applyBorder="1" applyAlignment="1" applyProtection="1">
      <alignment horizontal="center" vertical="top" wrapText="1"/>
      <protection hidden="1"/>
    </xf>
    <xf numFmtId="0" fontId="38" fillId="0" borderId="5" xfId="0" applyFont="1" applyFill="1" applyBorder="1" applyAlignment="1" applyProtection="1">
      <alignment horizontal="center" vertical="top" wrapText="1"/>
      <protection hidden="1"/>
    </xf>
    <xf numFmtId="38" fontId="37" fillId="0" borderId="5" xfId="15" applyNumberFormat="1" applyFont="1" applyFill="1" applyBorder="1" applyAlignment="1" applyProtection="1">
      <alignment horizontal="right" vertical="top" wrapText="1"/>
      <protection locked="0"/>
    </xf>
    <xf numFmtId="41" fontId="2" fillId="0" borderId="6" xfId="15" applyNumberFormat="1" applyFont="1" applyFill="1" applyBorder="1" applyAlignment="1" applyProtection="1">
      <alignment horizontal="right" vertical="top" wrapText="1"/>
      <protection hidden="1"/>
    </xf>
    <xf numFmtId="41" fontId="2" fillId="0" borderId="1" xfId="0" applyNumberFormat="1" applyFont="1" applyFill="1" applyBorder="1" applyAlignment="1" applyProtection="1">
      <alignment horizontal="right" vertical="top" wrapText="1"/>
      <protection hidden="1"/>
    </xf>
    <xf numFmtId="41" fontId="2" fillId="0" borderId="1" xfId="15" applyNumberFormat="1" applyFont="1" applyFill="1" applyBorder="1" applyAlignment="1" applyProtection="1">
      <alignment horizontal="right" vertical="top" wrapText="1"/>
      <protection hidden="1"/>
    </xf>
    <xf numFmtId="38" fontId="36" fillId="0" borderId="6" xfId="15" applyNumberFormat="1" applyFont="1" applyFill="1" applyBorder="1" applyAlignment="1" applyProtection="1">
      <alignment horizontal="right" vertical="top" wrapText="1"/>
      <protection hidden="1"/>
    </xf>
    <xf numFmtId="0" fontId="5" fillId="0" borderId="11" xfId="0" applyFont="1" applyFill="1" applyBorder="1" applyAlignment="1" applyProtection="1">
      <alignment horizontal="center" vertical="center" wrapText="1"/>
      <protection hidden="1"/>
    </xf>
    <xf numFmtId="3" fontId="5" fillId="0" borderId="16" xfId="0" applyNumberFormat="1" applyFont="1" applyFill="1" applyBorder="1" applyAlignment="1" applyProtection="1">
      <alignment horizontal="center" vertical="center" wrapText="1"/>
      <protection hidden="1"/>
    </xf>
    <xf numFmtId="3" fontId="5" fillId="0" borderId="17" xfId="0" applyNumberFormat="1" applyFont="1" applyFill="1" applyBorder="1" applyAlignment="1" applyProtection="1">
      <alignment horizontal="center" vertical="center" wrapText="1"/>
      <protection hidden="1"/>
    </xf>
    <xf numFmtId="0" fontId="0" fillId="0" borderId="0" xfId="0" applyFill="1" applyAlignment="1">
      <alignment horizontal="center"/>
    </xf>
    <xf numFmtId="41" fontId="3" fillId="0" borderId="4" xfId="15" applyNumberFormat="1" applyFont="1" applyFill="1" applyBorder="1" applyAlignment="1" applyProtection="1">
      <alignment horizontal="right" vertical="center" wrapText="1"/>
      <protection locked="0"/>
    </xf>
    <xf numFmtId="41" fontId="2" fillId="0" borderId="18" xfId="15" applyNumberFormat="1" applyFont="1" applyFill="1" applyBorder="1" applyAlignment="1" applyProtection="1">
      <alignment horizontal="right" vertical="center" wrapText="1"/>
      <protection locked="0"/>
    </xf>
    <xf numFmtId="41" fontId="3" fillId="0" borderId="14" xfId="15" applyNumberFormat="1" applyFont="1" applyFill="1" applyBorder="1" applyAlignment="1" applyProtection="1">
      <alignment horizontal="justify" vertical="center" wrapText="1"/>
      <protection hidden="1"/>
    </xf>
    <xf numFmtId="41" fontId="3" fillId="0" borderId="4" xfId="15" applyNumberFormat="1" applyFont="1" applyFill="1" applyBorder="1" applyAlignment="1" applyProtection="1">
      <alignment horizontal="justify" vertical="center" wrapText="1"/>
      <protection hidden="1"/>
    </xf>
    <xf numFmtId="41" fontId="4" fillId="0" borderId="4" xfId="15" applyNumberFormat="1" applyFont="1" applyFill="1" applyBorder="1" applyAlignment="1" applyProtection="1">
      <alignment horizontal="justify" vertical="center" wrapText="1"/>
      <protection hidden="1"/>
    </xf>
    <xf numFmtId="41" fontId="3" fillId="0" borderId="4" xfId="15" applyNumberFormat="1" applyFont="1" applyFill="1" applyBorder="1" applyAlignment="1" applyProtection="1">
      <alignment horizontal="justify" vertical="center" wrapText="1"/>
      <protection locked="0"/>
    </xf>
    <xf numFmtId="49" fontId="11" fillId="0" borderId="0" xfId="0" applyNumberFormat="1" applyFont="1" applyFill="1" applyAlignment="1" applyProtection="1">
      <alignment/>
      <protection hidden="1"/>
    </xf>
    <xf numFmtId="37" fontId="29" fillId="0" borderId="0" xfId="0" applyNumberFormat="1" applyFont="1" applyFill="1" applyBorder="1" applyAlignment="1" applyProtection="1">
      <alignment/>
      <protection hidden="1"/>
    </xf>
    <xf numFmtId="3" fontId="50" fillId="0" borderId="0" xfId="0" applyNumberFormat="1" applyFont="1" applyFill="1" applyAlignment="1">
      <alignment/>
    </xf>
    <xf numFmtId="41" fontId="5" fillId="0" borderId="19" xfId="15" applyNumberFormat="1" applyFont="1" applyFill="1" applyBorder="1" applyAlignment="1" applyProtection="1">
      <alignment horizontal="justify" wrapText="1"/>
      <protection hidden="1"/>
    </xf>
    <xf numFmtId="41" fontId="3" fillId="0" borderId="19" xfId="15" applyNumberFormat="1" applyFont="1" applyFill="1" applyBorder="1" applyAlignment="1" applyProtection="1">
      <alignment horizontal="right" vertical="top" wrapText="1"/>
      <protection hidden="1"/>
    </xf>
    <xf numFmtId="0" fontId="15" fillId="0" borderId="0" xfId="0" applyFont="1" applyFill="1" applyBorder="1" applyAlignment="1">
      <alignment horizontal="center" wrapText="1"/>
    </xf>
    <xf numFmtId="3" fontId="52" fillId="0" borderId="0" xfId="0" applyNumberFormat="1" applyFont="1" applyFill="1" applyBorder="1" applyAlignment="1" applyProtection="1">
      <alignment horizontal="right" vertical="top" wrapText="1"/>
      <protection/>
    </xf>
    <xf numFmtId="167" fontId="3" fillId="0" borderId="0" xfId="15" applyNumberFormat="1" applyFont="1" applyFill="1" applyBorder="1" applyAlignment="1" applyProtection="1">
      <alignment/>
      <protection/>
    </xf>
    <xf numFmtId="41" fontId="3" fillId="0" borderId="0" xfId="22" applyNumberFormat="1" applyFont="1" applyFill="1" applyBorder="1" applyAlignment="1">
      <alignment/>
      <protection/>
    </xf>
    <xf numFmtId="170" fontId="3" fillId="0" borderId="0" xfId="0" applyNumberFormat="1" applyFont="1" applyFill="1" applyBorder="1" applyAlignment="1">
      <alignment horizontal="justify" wrapText="1"/>
    </xf>
    <xf numFmtId="41" fontId="22" fillId="0" borderId="0" xfId="0" applyNumberFormat="1" applyFont="1" applyFill="1" applyAlignment="1">
      <alignment/>
    </xf>
    <xf numFmtId="43" fontId="0" fillId="0" borderId="0" xfId="15" applyFill="1" applyAlignment="1">
      <alignment/>
    </xf>
    <xf numFmtId="0" fontId="3" fillId="0" borderId="0" xfId="0" applyFont="1" applyFill="1" applyBorder="1" applyAlignment="1">
      <alignment horizontal="justify"/>
    </xf>
    <xf numFmtId="170" fontId="3" fillId="0" borderId="0" xfId="0" applyNumberFormat="1" applyFont="1" applyFill="1" applyBorder="1" applyAlignment="1" quotePrefix="1">
      <alignment horizontal="left" wrapText="1"/>
    </xf>
    <xf numFmtId="3" fontId="31" fillId="0" borderId="0" xfId="0" applyNumberFormat="1" applyFont="1" applyFill="1" applyBorder="1" applyAlignment="1" applyProtection="1">
      <alignment horizontal="center" vertical="top"/>
      <protection hidden="1"/>
    </xf>
    <xf numFmtId="0" fontId="3" fillId="0" borderId="0" xfId="0" applyFont="1" applyFill="1" applyBorder="1" applyAlignment="1" quotePrefix="1">
      <alignment horizontal="justify" wrapText="1"/>
    </xf>
    <xf numFmtId="0" fontId="3" fillId="0" borderId="0" xfId="0" applyFont="1" applyFill="1" applyBorder="1" applyAlignment="1">
      <alignment horizontal="justify" wrapText="1"/>
    </xf>
    <xf numFmtId="0" fontId="3" fillId="0" borderId="0" xfId="0" applyFont="1" applyBorder="1" applyAlignment="1">
      <alignment horizontal="justify" wrapText="1"/>
    </xf>
    <xf numFmtId="0" fontId="26" fillId="0" borderId="0" xfId="0" applyFont="1" applyBorder="1" applyAlignment="1">
      <alignment horizontal="justify" wrapText="1"/>
    </xf>
    <xf numFmtId="0" fontId="3" fillId="0" borderId="0" xfId="23" applyNumberFormat="1" applyFont="1" applyFill="1" applyBorder="1" applyAlignment="1" applyProtection="1">
      <alignment horizontal="justify" wrapText="1"/>
      <protection hidden="1"/>
    </xf>
    <xf numFmtId="0" fontId="3" fillId="0" borderId="0" xfId="0" applyFont="1" applyFill="1" applyBorder="1" applyAlignment="1" applyProtection="1">
      <alignment horizontal="left" vertical="top" wrapText="1"/>
      <protection hidden="1"/>
    </xf>
    <xf numFmtId="41" fontId="3" fillId="0" borderId="0" xfId="15" applyNumberFormat="1" applyFont="1" applyFill="1" applyBorder="1" applyAlignment="1" applyProtection="1">
      <alignment horizontal="right" vertical="top" wrapText="1"/>
      <protection hidden="1"/>
    </xf>
    <xf numFmtId="0" fontId="2" fillId="0" borderId="0" xfId="0" applyFont="1" applyFill="1" applyBorder="1" applyAlignment="1" applyProtection="1">
      <alignment horizontal="left" vertical="top" wrapText="1"/>
      <protection hidden="1"/>
    </xf>
    <xf numFmtId="37" fontId="4" fillId="0" borderId="0" xfId="15" applyNumberFormat="1" applyFont="1" applyFill="1" applyBorder="1" applyAlignment="1" applyProtection="1">
      <alignment horizontal="right" wrapText="1"/>
      <protection locked="0"/>
    </xf>
    <xf numFmtId="0" fontId="4" fillId="0" borderId="0" xfId="0" applyFont="1" applyFill="1" applyBorder="1" applyAlignment="1" applyProtection="1">
      <alignment horizontal="left" vertical="top" wrapText="1"/>
      <protection hidden="1"/>
    </xf>
    <xf numFmtId="41" fontId="3" fillId="0" borderId="0" xfId="15" applyNumberFormat="1" applyFont="1" applyFill="1" applyBorder="1" applyAlignment="1" applyProtection="1">
      <alignment horizontal="right" vertical="top" wrapText="1"/>
      <protection hidden="1" locked="0"/>
    </xf>
    <xf numFmtId="0" fontId="5" fillId="0" borderId="0" xfId="0" applyFont="1" applyFill="1" applyBorder="1" applyAlignment="1" applyProtection="1">
      <alignment/>
      <protection hidden="1"/>
    </xf>
    <xf numFmtId="0" fontId="13" fillId="0" borderId="0" xfId="20" applyFont="1" applyFill="1" applyBorder="1" applyAlignment="1" applyProtection="1" quotePrefix="1">
      <alignment horizontal="left" vertical="top" wrapText="1" indent="1"/>
      <protection hidden="1"/>
    </xf>
    <xf numFmtId="38" fontId="20" fillId="0" borderId="0" xfId="0" applyNumberFormat="1" applyFont="1" applyFill="1" applyBorder="1" applyAlignment="1">
      <alignment/>
    </xf>
    <xf numFmtId="37" fontId="15" fillId="0" borderId="0" xfId="15" applyNumberFormat="1" applyFont="1" applyFill="1" applyBorder="1" applyAlignment="1" applyProtection="1" quotePrefix="1">
      <alignment horizontal="center" wrapText="1"/>
      <protection hidden="1"/>
    </xf>
    <xf numFmtId="37" fontId="43" fillId="0" borderId="0" xfId="15" applyNumberFormat="1" applyFont="1" applyFill="1" applyBorder="1" applyAlignment="1" applyProtection="1">
      <alignment horizontal="right" wrapText="1"/>
      <protection hidden="1"/>
    </xf>
    <xf numFmtId="49" fontId="3" fillId="0" borderId="0" xfId="0" applyNumberFormat="1" applyFont="1" applyFill="1" applyBorder="1" applyAlignment="1">
      <alignment horizontal="left"/>
    </xf>
    <xf numFmtId="0" fontId="2" fillId="0" borderId="0" xfId="20" applyFont="1" applyFill="1" applyBorder="1" applyAlignment="1" applyProtection="1">
      <alignment horizontal="left" vertical="top" wrapText="1" indent="1"/>
      <protection hidden="1"/>
    </xf>
    <xf numFmtId="0" fontId="3" fillId="0" borderId="0" xfId="2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wrapText="1" indent="1"/>
      <protection hidden="1"/>
    </xf>
    <xf numFmtId="0" fontId="3" fillId="0" borderId="0" xfId="0" applyFont="1" applyFill="1" applyBorder="1" applyAlignment="1" applyProtection="1">
      <alignment horizontal="left" indent="1"/>
      <protection hidden="1"/>
    </xf>
    <xf numFmtId="0" fontId="3" fillId="0" borderId="0" xfId="0" applyFont="1" applyFill="1" applyBorder="1" applyAlignment="1" applyProtection="1" quotePrefix="1">
      <alignment horizontal="left" vertical="top" wrapText="1" indent="2"/>
      <protection hidden="1"/>
    </xf>
    <xf numFmtId="0" fontId="5" fillId="0" borderId="0" xfId="0" applyFont="1" applyFill="1" applyBorder="1" applyAlignment="1" applyProtection="1">
      <alignment horizontal="left" vertical="center"/>
      <protection hidden="1"/>
    </xf>
    <xf numFmtId="0" fontId="3" fillId="0" borderId="0" xfId="0" applyFont="1" applyFill="1" applyBorder="1" applyAlignment="1" applyProtection="1" quotePrefix="1">
      <alignment horizontal="left" indent="1"/>
      <protection hidden="1"/>
    </xf>
    <xf numFmtId="0" fontId="0" fillId="0" borderId="0" xfId="0" applyFont="1" applyFill="1" applyBorder="1" applyAlignment="1">
      <alignment/>
    </xf>
    <xf numFmtId="37" fontId="0" fillId="0" borderId="0" xfId="0" applyNumberFormat="1" applyFont="1" applyFill="1" applyBorder="1" applyAlignment="1">
      <alignment/>
    </xf>
    <xf numFmtId="37" fontId="41" fillId="0" borderId="0" xfId="0" applyNumberFormat="1" applyFont="1" applyFill="1" applyBorder="1" applyAlignment="1">
      <alignment/>
    </xf>
    <xf numFmtId="0" fontId="2" fillId="0" borderId="0" xfId="0" applyFont="1" applyFill="1" applyBorder="1" applyAlignment="1" applyProtection="1">
      <alignment horizontal="left" vertical="top"/>
      <protection hidden="1"/>
    </xf>
    <xf numFmtId="49" fontId="11" fillId="0" borderId="0" xfId="0" applyNumberFormat="1" applyFont="1" applyFill="1" applyAlignment="1" applyProtection="1">
      <alignment horizontal="left"/>
      <protection hidden="1"/>
    </xf>
    <xf numFmtId="0" fontId="4" fillId="0" borderId="0" xfId="0" applyFont="1" applyFill="1" applyAlignment="1" applyProtection="1">
      <alignment horizontal="center" vertical="top"/>
      <protection hidden="1"/>
    </xf>
    <xf numFmtId="3" fontId="31" fillId="0" borderId="0" xfId="0" applyNumberFormat="1" applyFont="1" applyFill="1" applyBorder="1" applyAlignment="1" applyProtection="1">
      <alignment vertical="top"/>
      <protection hidden="1"/>
    </xf>
    <xf numFmtId="0" fontId="11" fillId="0" borderId="0" xfId="0" applyFont="1" applyFill="1" applyAlignment="1" applyProtection="1">
      <alignment horizontal="center" vertical="top"/>
      <protection hidden="1"/>
    </xf>
    <xf numFmtId="0" fontId="2" fillId="0" borderId="0" xfId="0" applyFont="1" applyFill="1" applyBorder="1" applyAlignment="1" applyProtection="1">
      <alignment horizontal="justify"/>
      <protection hidden="1"/>
    </xf>
    <xf numFmtId="0" fontId="0" fillId="0" borderId="0" xfId="0" applyFont="1" applyFill="1" applyBorder="1" applyAlignment="1">
      <alignment horizontal="justify" wrapText="1"/>
    </xf>
    <xf numFmtId="0" fontId="0" fillId="0" borderId="0" xfId="0" applyFont="1" applyFill="1" applyBorder="1" applyAlignment="1">
      <alignment wrapText="1"/>
    </xf>
    <xf numFmtId="0" fontId="43" fillId="0" borderId="0" xfId="20" applyFont="1" applyFill="1" applyBorder="1" applyAlignment="1" applyProtection="1">
      <alignment horizontal="left" vertical="top" wrapText="1" indent="1"/>
      <protection hidden="1"/>
    </xf>
    <xf numFmtId="37" fontId="3" fillId="0" borderId="0" xfId="15" applyNumberFormat="1" applyFont="1" applyFill="1" applyBorder="1" applyAlignment="1" applyProtection="1">
      <alignment wrapText="1"/>
      <protection locked="0"/>
    </xf>
    <xf numFmtId="37" fontId="3" fillId="0" borderId="0" xfId="15" applyNumberFormat="1" applyFont="1" applyFill="1" applyBorder="1" applyAlignment="1" applyProtection="1">
      <alignment wrapText="1"/>
      <protection hidden="1"/>
    </xf>
    <xf numFmtId="0" fontId="3" fillId="0" borderId="0" xfId="0" applyFont="1" applyBorder="1" applyAlignment="1">
      <alignment horizontal="justify" wrapText="1"/>
    </xf>
    <xf numFmtId="0" fontId="0" fillId="0" borderId="0" xfId="0" applyBorder="1" applyAlignment="1">
      <alignment/>
    </xf>
    <xf numFmtId="0" fontId="8" fillId="0" borderId="0" xfId="0" applyFont="1" applyBorder="1" applyAlignment="1">
      <alignment wrapText="1"/>
    </xf>
    <xf numFmtId="0" fontId="18" fillId="0" borderId="0" xfId="0" applyFont="1" applyBorder="1" applyAlignment="1">
      <alignment horizontal="right"/>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Border="1" applyAlignment="1">
      <alignment/>
    </xf>
    <xf numFmtId="0" fontId="2"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justify"/>
    </xf>
    <xf numFmtId="0" fontId="2" fillId="0" borderId="0" xfId="0" applyFont="1" applyFill="1" applyBorder="1" applyAlignment="1">
      <alignment/>
    </xf>
    <xf numFmtId="0" fontId="25" fillId="0" borderId="0" xfId="0" applyFont="1" applyBorder="1" applyAlignment="1">
      <alignment/>
    </xf>
    <xf numFmtId="0" fontId="5" fillId="0" borderId="0" xfId="0" applyFont="1" applyBorder="1" applyAlignment="1">
      <alignment/>
    </xf>
    <xf numFmtId="0" fontId="17" fillId="0" borderId="0" xfId="0" applyFont="1" applyBorder="1" applyAlignment="1">
      <alignment/>
    </xf>
    <xf numFmtId="3" fontId="49" fillId="0" borderId="0" xfId="0" applyNumberFormat="1" applyFont="1" applyFill="1" applyAlignment="1">
      <alignment horizontal="center"/>
    </xf>
    <xf numFmtId="3" fontId="50" fillId="0" borderId="0" xfId="0" applyNumberFormat="1" applyFont="1" applyFill="1" applyAlignment="1">
      <alignment horizontal="left"/>
    </xf>
    <xf numFmtId="0" fontId="11" fillId="0" borderId="0" xfId="0" applyFont="1" applyFill="1" applyAlignment="1" applyProtection="1">
      <alignment horizontal="left" vertical="top"/>
      <protection hidden="1"/>
    </xf>
    <xf numFmtId="0" fontId="27" fillId="0" borderId="0" xfId="0" applyFont="1" applyBorder="1" applyAlignment="1">
      <alignment horizontal="justify" wrapText="1"/>
    </xf>
    <xf numFmtId="0" fontId="16" fillId="0" borderId="0" xfId="0" applyFont="1" applyBorder="1" applyAlignment="1">
      <alignment horizontal="justify" wrapText="1"/>
    </xf>
    <xf numFmtId="0" fontId="3" fillId="0" borderId="0" xfId="0" applyFont="1" applyFill="1" applyBorder="1" applyAlignment="1">
      <alignment/>
    </xf>
    <xf numFmtId="0" fontId="4" fillId="0" borderId="0" xfId="0" applyFont="1" applyBorder="1" applyAlignment="1">
      <alignment/>
    </xf>
    <xf numFmtId="0" fontId="3" fillId="0" borderId="0" xfId="0" applyFont="1" applyFill="1" applyBorder="1" applyAlignment="1">
      <alignment/>
    </xf>
    <xf numFmtId="0" fontId="2" fillId="0" borderId="0" xfId="23" applyNumberFormat="1" applyFont="1" applyBorder="1" applyAlignment="1" applyProtection="1">
      <alignment vertical="top"/>
      <protection hidden="1"/>
    </xf>
    <xf numFmtId="0" fontId="15" fillId="0" borderId="0" xfId="0" applyFont="1" applyBorder="1" applyAlignment="1">
      <alignment horizontal="center" wrapText="1"/>
    </xf>
    <xf numFmtId="0" fontId="3" fillId="0" borderId="0" xfId="0" applyFont="1" applyBorder="1" applyAlignment="1" quotePrefix="1">
      <alignment horizontal="center"/>
    </xf>
    <xf numFmtId="0" fontId="3" fillId="0" borderId="0" xfId="0" applyFont="1" applyBorder="1" applyAlignment="1" quotePrefix="1">
      <alignment/>
    </xf>
    <xf numFmtId="0" fontId="5"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horizontal="justify" vertical="top"/>
    </xf>
    <xf numFmtId="0" fontId="15" fillId="0" borderId="0" xfId="0" applyFont="1" applyFill="1" applyBorder="1" applyAlignment="1">
      <alignment/>
    </xf>
    <xf numFmtId="0" fontId="0" fillId="0" borderId="0" xfId="0" applyFill="1" applyBorder="1" applyAlignment="1">
      <alignment/>
    </xf>
    <xf numFmtId="43" fontId="0" fillId="0" borderId="0" xfId="15" applyFill="1" applyBorder="1" applyAlignment="1">
      <alignment/>
    </xf>
    <xf numFmtId="0" fontId="17" fillId="0" borderId="0" xfId="0" applyFont="1" applyFill="1" applyBorder="1" applyAlignment="1">
      <alignment/>
    </xf>
    <xf numFmtId="0" fontId="43" fillId="0" borderId="0" xfId="0" applyFont="1" applyFill="1" applyBorder="1" applyAlignment="1">
      <alignment/>
    </xf>
    <xf numFmtId="0" fontId="2"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17" fillId="0" borderId="0" xfId="0" applyFont="1" applyBorder="1" applyAlignment="1">
      <alignment horizontal="justify"/>
    </xf>
    <xf numFmtId="37" fontId="2" fillId="0" borderId="0" xfId="15" applyNumberFormat="1" applyFont="1" applyFill="1" applyBorder="1" applyAlignment="1" applyProtection="1">
      <alignment horizontal="center" wrapText="1"/>
      <protection locked="0"/>
    </xf>
    <xf numFmtId="3" fontId="11" fillId="0" borderId="0" xfId="0" applyNumberFormat="1" applyFont="1" applyFill="1" applyAlignment="1">
      <alignment/>
    </xf>
    <xf numFmtId="3" fontId="49" fillId="0" borderId="0" xfId="0" applyNumberFormat="1" applyFont="1" applyFill="1" applyAlignment="1">
      <alignment/>
    </xf>
    <xf numFmtId="37" fontId="31" fillId="0" borderId="0" xfId="0" applyNumberFormat="1" applyFont="1" applyFill="1" applyBorder="1" applyAlignment="1" applyProtection="1">
      <alignment horizontal="center" vertical="top"/>
      <protection hidden="1"/>
    </xf>
    <xf numFmtId="37" fontId="31" fillId="0" borderId="0" xfId="0" applyNumberFormat="1" applyFont="1" applyFill="1" applyBorder="1" applyAlignment="1" applyProtection="1">
      <alignment vertical="top"/>
      <protection hidden="1"/>
    </xf>
    <xf numFmtId="0" fontId="21" fillId="0" borderId="0" xfId="0" applyFont="1" applyFill="1" applyAlignment="1" applyProtection="1">
      <alignment horizontal="center" vertical="top"/>
      <protection hidden="1"/>
    </xf>
    <xf numFmtId="0" fontId="5" fillId="0" borderId="0" xfId="0" applyFont="1" applyFill="1" applyAlignment="1" applyProtection="1">
      <alignment horizontal="center" vertical="top"/>
      <protection hidden="1"/>
    </xf>
    <xf numFmtId="3" fontId="11" fillId="0" borderId="0" xfId="0" applyNumberFormat="1" applyFont="1" applyFill="1" applyAlignment="1">
      <alignment horizontal="center"/>
    </xf>
    <xf numFmtId="0" fontId="3" fillId="0" borderId="0" xfId="0" applyFont="1" applyBorder="1" applyAlignment="1">
      <alignment horizontal="justify" vertical="top"/>
    </xf>
    <xf numFmtId="0" fontId="5" fillId="0" borderId="0" xfId="0" applyFont="1" applyFill="1" applyBorder="1" applyAlignment="1">
      <alignment horizontal="justify" wrapText="1"/>
    </xf>
    <xf numFmtId="0" fontId="3" fillId="0" borderId="0" xfId="0" applyFont="1" applyFill="1" applyBorder="1" applyAlignment="1">
      <alignment horizontal="justify"/>
    </xf>
    <xf numFmtId="0" fontId="15" fillId="0" borderId="0" xfId="0" applyFont="1" applyFill="1" applyBorder="1" applyAlignment="1">
      <alignment horizontal="center" wrapText="1"/>
    </xf>
    <xf numFmtId="0" fontId="3" fillId="0" borderId="0" xfId="0" applyFont="1" applyBorder="1" applyAlignment="1">
      <alignment horizontal="left" vertical="top"/>
    </xf>
    <xf numFmtId="0" fontId="2" fillId="0" borderId="0" xfId="0" applyFont="1" applyBorder="1" applyAlignment="1">
      <alignment horizontal="center"/>
    </xf>
    <xf numFmtId="0" fontId="2" fillId="0" borderId="0" xfId="0" applyFont="1" applyBorder="1" applyAlignment="1">
      <alignment horizontal="justify" vertical="top" wrapText="1"/>
    </xf>
    <xf numFmtId="0" fontId="3" fillId="0" borderId="0" xfId="0" applyFont="1" applyBorder="1" applyAlignment="1">
      <alignment horizontal="justify" vertical="top" wrapText="1"/>
    </xf>
    <xf numFmtId="0" fontId="42" fillId="0" borderId="0" xfId="0" applyFont="1" applyFill="1" applyBorder="1" applyAlignment="1">
      <alignment horizontal="justify"/>
    </xf>
    <xf numFmtId="0" fontId="4" fillId="0" borderId="0" xfId="0" applyFont="1" applyBorder="1" applyAlignment="1">
      <alignment horizontal="justify" wrapText="1"/>
    </xf>
    <xf numFmtId="0" fontId="5" fillId="0" borderId="0" xfId="0" applyFont="1" applyBorder="1" applyAlignment="1">
      <alignment horizontal="justify" wrapText="1"/>
    </xf>
    <xf numFmtId="0" fontId="3" fillId="0" borderId="0" xfId="0" applyFont="1" applyBorder="1" applyAlignment="1" quotePrefix="1">
      <alignment horizontal="left" wrapText="1"/>
    </xf>
    <xf numFmtId="0" fontId="3" fillId="0" borderId="0" xfId="0" applyFont="1" applyBorder="1" applyAlignment="1" quotePrefix="1">
      <alignment horizontal="justify" wrapText="1"/>
    </xf>
    <xf numFmtId="0" fontId="2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37" fontId="2" fillId="0" borderId="0" xfId="0" applyNumberFormat="1" applyFont="1" applyFill="1" applyBorder="1" applyAlignment="1" applyProtection="1">
      <alignment horizontal="center" vertical="top"/>
      <protection hidden="1"/>
    </xf>
    <xf numFmtId="37" fontId="4" fillId="0" borderId="0" xfId="0" applyNumberFormat="1" applyFont="1" applyFill="1" applyBorder="1" applyAlignment="1" applyProtection="1">
      <alignment horizontal="left"/>
      <protection hidden="1"/>
    </xf>
    <xf numFmtId="0" fontId="4" fillId="0" borderId="0" xfId="0" applyFont="1" applyFill="1" applyBorder="1" applyAlignment="1" applyProtection="1">
      <alignment horizontal="center" vertical="top"/>
      <protection hidden="1"/>
    </xf>
    <xf numFmtId="0" fontId="21" fillId="0" borderId="0" xfId="0" applyFont="1" applyFill="1" applyBorder="1" applyAlignment="1" applyProtection="1">
      <alignment horizontal="center"/>
      <protection hidden="1"/>
    </xf>
    <xf numFmtId="0" fontId="3" fillId="0" borderId="0" xfId="21" applyNumberFormat="1" applyFont="1" applyFill="1" applyBorder="1" applyAlignment="1">
      <alignment horizontal="left" wrapText="1"/>
      <protection/>
    </xf>
    <xf numFmtId="170" fontId="3" fillId="0" borderId="0" xfId="0" applyNumberFormat="1" applyFont="1" applyFill="1" applyBorder="1" applyAlignment="1" quotePrefix="1">
      <alignment horizontal="left" wrapText="1"/>
    </xf>
    <xf numFmtId="3" fontId="2" fillId="0" borderId="1" xfId="15" applyNumberFormat="1" applyFont="1" applyFill="1" applyBorder="1" applyAlignment="1" applyProtection="1">
      <alignment horizontal="center" vertical="top" wrapText="1"/>
      <protection hidden="1"/>
    </xf>
    <xf numFmtId="0" fontId="44" fillId="0" borderId="1" xfId="0" applyFont="1" applyBorder="1" applyAlignment="1">
      <alignment horizontal="center"/>
    </xf>
    <xf numFmtId="0" fontId="2" fillId="0" borderId="1" xfId="0" applyFont="1" applyFill="1" applyBorder="1" applyAlignment="1" applyProtection="1">
      <alignment horizontal="center" vertical="center" wrapText="1"/>
      <protection hidden="1"/>
    </xf>
    <xf numFmtId="0" fontId="0" fillId="0" borderId="0" xfId="0" applyFont="1" applyFill="1" applyAlignment="1">
      <alignment/>
    </xf>
    <xf numFmtId="3" fontId="0" fillId="0" borderId="0" xfId="0" applyNumberFormat="1" applyFont="1" applyFill="1" applyAlignment="1">
      <alignment/>
    </xf>
    <xf numFmtId="3" fontId="20" fillId="0" borderId="0" xfId="0" applyNumberFormat="1" applyFont="1" applyFill="1" applyBorder="1" applyAlignment="1">
      <alignment/>
    </xf>
    <xf numFmtId="3" fontId="0" fillId="0" borderId="0" xfId="0" applyNumberFormat="1" applyFont="1" applyFill="1" applyAlignment="1">
      <alignment/>
    </xf>
    <xf numFmtId="0" fontId="3" fillId="0" borderId="14" xfId="0" applyFont="1" applyFill="1" applyBorder="1" applyAlignment="1" applyProtection="1" quotePrefix="1">
      <alignment horizontal="left" vertical="top" wrapText="1" indent="1"/>
      <protection hidden="1"/>
    </xf>
    <xf numFmtId="38" fontId="3" fillId="0" borderId="14" xfId="15" applyNumberFormat="1" applyFont="1" applyFill="1" applyBorder="1" applyAlignment="1" applyProtection="1">
      <alignment horizontal="right" vertical="top" wrapText="1"/>
      <protection locked="0"/>
    </xf>
    <xf numFmtId="41" fontId="8" fillId="0" borderId="14" xfId="15" applyNumberFormat="1" applyFont="1" applyFill="1" applyBorder="1" applyAlignment="1" applyProtection="1">
      <alignment horizontal="right" vertical="top" wrapText="1"/>
      <protection hidden="1"/>
    </xf>
    <xf numFmtId="41" fontId="8" fillId="0" borderId="4" xfId="15" applyNumberFormat="1" applyFont="1" applyFill="1" applyBorder="1" applyAlignment="1" applyProtection="1">
      <alignment horizontal="right" vertical="top" wrapText="1"/>
      <protection hidden="1"/>
    </xf>
    <xf numFmtId="0" fontId="3" fillId="0" borderId="5" xfId="0" applyFont="1" applyFill="1" applyBorder="1" applyAlignment="1" applyProtection="1">
      <alignment horizontal="left" vertical="top" wrapText="1" indent="1"/>
      <protection hidden="1"/>
    </xf>
    <xf numFmtId="38" fontId="3" fillId="0" borderId="5" xfId="15" applyNumberFormat="1" applyFont="1" applyFill="1" applyBorder="1" applyAlignment="1" applyProtection="1">
      <alignment horizontal="right" vertical="top" wrapText="1"/>
      <protection locked="0"/>
    </xf>
    <xf numFmtId="41" fontId="8" fillId="0" borderId="5" xfId="15" applyNumberFormat="1" applyFont="1" applyFill="1" applyBorder="1" applyAlignment="1" applyProtection="1">
      <alignment horizontal="right" vertical="top" wrapText="1"/>
      <protection hidden="1"/>
    </xf>
    <xf numFmtId="0" fontId="3" fillId="0" borderId="5" xfId="0" applyFont="1" applyFill="1" applyBorder="1" applyAlignment="1" applyProtection="1" quotePrefix="1">
      <alignment horizontal="left" vertical="top" wrapText="1" indent="1"/>
      <protection hidden="1"/>
    </xf>
  </cellXfs>
  <cellStyles count="11">
    <cellStyle name="Normal" xfId="0"/>
    <cellStyle name="Comma" xfId="15"/>
    <cellStyle name="Comma [0]" xfId="16"/>
    <cellStyle name="Currency" xfId="17"/>
    <cellStyle name="Currency [0]" xfId="18"/>
    <cellStyle name="Followed Hyperlink" xfId="19"/>
    <cellStyle name="Hyperlink" xfId="20"/>
    <cellStyle name="Normal_Bao cao tai chinh 280405" xfId="21"/>
    <cellStyle name="Normal_Thuyet minh" xfId="22"/>
    <cellStyle name="Normal_Tong hop bao cao (blank) (version 1)" xfId="23"/>
    <cellStyle name="Percent" xfId="24"/>
  </cellStyles>
  <dxfs count="2">
    <dxf>
      <fill>
        <patternFill>
          <bgColor rgb="FF9999FF"/>
        </patternFill>
      </fill>
      <border/>
    </dxf>
    <dxf>
      <fill>
        <patternFill patternType="solid">
          <fgColor rgb="FFCC99FF"/>
          <bgColor rgb="FF99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209</xdr:row>
      <xdr:rowOff>0</xdr:rowOff>
    </xdr:from>
    <xdr:to>
      <xdr:col>10</xdr:col>
      <xdr:colOff>104775</xdr:colOff>
      <xdr:row>209</xdr:row>
      <xdr:rowOff>0</xdr:rowOff>
    </xdr:to>
    <xdr:grpSp>
      <xdr:nvGrpSpPr>
        <xdr:cNvPr id="1" name="Group 1"/>
        <xdr:cNvGrpSpPr>
          <a:grpSpLocks/>
        </xdr:cNvGrpSpPr>
      </xdr:nvGrpSpPr>
      <xdr:grpSpPr>
        <a:xfrm>
          <a:off x="609600" y="37995225"/>
          <a:ext cx="0" cy="0"/>
          <a:chOff x="225" y="8012"/>
          <a:chExt cx="32" cy="33"/>
        </a:xfrm>
        <a:solidFill>
          <a:srgbClr val="FFFFFF"/>
        </a:solidFill>
      </xdr:grpSpPr>
      <xdr:sp>
        <xdr:nvSpPr>
          <xdr:cNvPr id="2" name="Line 2"/>
          <xdr:cNvSpPr>
            <a:spLocks/>
          </xdr:cNvSpPr>
        </xdr:nvSpPr>
        <xdr:spPr>
          <a:xfrm>
            <a:off x="225" y="8012"/>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3" name="Line 3"/>
          <xdr:cNvSpPr>
            <a:spLocks/>
          </xdr:cNvSpPr>
        </xdr:nvSpPr>
        <xdr:spPr>
          <a:xfrm>
            <a:off x="227" y="8045"/>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4" name="Line 4"/>
          <xdr:cNvSpPr>
            <a:spLocks/>
          </xdr:cNvSpPr>
        </xdr:nvSpPr>
        <xdr:spPr>
          <a:xfrm>
            <a:off x="226" y="8013"/>
            <a:ext cx="31"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sp>
        <xdr:nvSpPr>
          <xdr:cNvPr id="5" name="Line 5"/>
          <xdr:cNvSpPr>
            <a:spLocks/>
          </xdr:cNvSpPr>
        </xdr:nvSpPr>
        <xdr:spPr>
          <a:xfrm flipV="1">
            <a:off x="226" y="8029"/>
            <a:ext cx="3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grpSp>
    <xdr:clientData/>
  </xdr:twoCellAnchor>
  <xdr:twoCellAnchor>
    <xdr:from>
      <xdr:col>10</xdr:col>
      <xdr:colOff>152400</xdr:colOff>
      <xdr:row>209</xdr:row>
      <xdr:rowOff>0</xdr:rowOff>
    </xdr:from>
    <xdr:to>
      <xdr:col>11</xdr:col>
      <xdr:colOff>0</xdr:colOff>
      <xdr:row>209</xdr:row>
      <xdr:rowOff>0</xdr:rowOff>
    </xdr:to>
    <xdr:sp>
      <xdr:nvSpPr>
        <xdr:cNvPr id="6" name="AutoShape 6"/>
        <xdr:cNvSpPr>
          <a:spLocks/>
        </xdr:cNvSpPr>
      </xdr:nvSpPr>
      <xdr:spPr>
        <a:xfrm>
          <a:off x="609600" y="379952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TONG%20HOP%20Q1-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20tong%20hop%202009%20sau%20kiem%20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ien\Tai%20lieu%20Hien\BAO%20CAO%20TAI%20CHINH\Quyet%20toan%202010\Quy2-10\Bao%20cao%20sau%20soat%20xet\BAO%20CAO%20TAI%20CHINH%20CONG%20TY%20ME%20SAU%20SOAT%20XET%206T-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Noi dung"/>
      <sheetName val="BCDKT"/>
      <sheetName val="BCKQKD"/>
      <sheetName val="Help_CF"/>
      <sheetName val="BCLCTT - GT"/>
      <sheetName val="BCLCTT - TT"/>
      <sheetName val="BCLCTT"/>
      <sheetName val="Thuyet minh"/>
      <sheetName val="Thuyet minh #"/>
      <sheetName val="CPTTNH"/>
      <sheetName val="CPTTDH"/>
      <sheetName val="Thue PT"/>
      <sheetName val="TSCD"/>
      <sheetName val="TSCDHH"/>
      <sheetName val="TSCDTTC"/>
      <sheetName val="TSCDVH"/>
      <sheetName val="BDS"/>
      <sheetName val="NTTC"/>
      <sheetName val="Von"/>
      <sheetName val="Help_Inter"/>
      <sheetName val="Dau tu"/>
      <sheetName val="Cong no 1"/>
      <sheetName val="Cong no 2"/>
      <sheetName val="Dthu nb 1"/>
      <sheetName val="Dthu nb 2"/>
      <sheetName val="Ban TS"/>
      <sheetName val="Mua TS"/>
      <sheetName val="Co tuc"/>
      <sheetName val="Thue"/>
      <sheetName val="Co phieu"/>
      <sheetName val="Doi chieu"/>
      <sheetName val="Doanh thu theo nganh"/>
      <sheetName val="Chi so"/>
      <sheetName val="Help_Share"/>
    </sheetNames>
    <sheetDataSet>
      <sheetData sheetId="0">
        <row r="21">
          <cell r="C21" t="str">
            <v>đồng Việt Nam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ong tin"/>
      <sheetName val="Bia BC"/>
      <sheetName val="Muc luc"/>
      <sheetName val="Bao cao BGD"/>
      <sheetName val="Bao cao kiem toan"/>
      <sheetName val="Khu trung noi bo"/>
      <sheetName val="Balance sheet"/>
      <sheetName val="Profit &amp; Loss"/>
      <sheetName val="Cash flow Indirect"/>
      <sheetName val="Note FS"/>
      <sheetName val="Khu trung TSCD"/>
      <sheetName val="Von"/>
      <sheetName val="TM-TSCD"/>
      <sheetName val="TMCLech_BCDKT"/>
      <sheetName val="PPLN"/>
      <sheetName val="TMCLech_KQKD"/>
      <sheetName val="LCTT gian tiep"/>
      <sheetName val="00000000"/>
      <sheetName val="10000000"/>
      <sheetName val="20000000"/>
      <sheetName val="30000000"/>
      <sheetName val="40000000"/>
      <sheetName val="50000000"/>
    </sheetNames>
    <sheetDataSet>
      <sheetData sheetId="0">
        <row r="2">
          <cell r="D2" t="str">
            <v>CÔNG TY CP BÊ TÔNG VÀ XÂY DỰNG VINACONEX XUÂN MAI</v>
          </cell>
        </row>
        <row r="5">
          <cell r="D5" t="str">
            <v>Địa chỉ: Thị trấn Xuân Mai - Chương Mỹ - Hà Nội </v>
          </cell>
        </row>
        <row r="6">
          <cell r="D6" t="str">
            <v>Tel: (84-4) 33 840 385         Fax: (84-4) 33 840 117</v>
          </cell>
        </row>
      </sheetData>
      <sheetData sheetId="3">
        <row r="26">
          <cell r="A26" t="str">
            <v>-</v>
          </cell>
          <cell r="B26" t="str">
            <v>Xây dựng các công trình dân dụng và công nghiệp; Thi công xây dựng cầu, đường, công trình thuỷ lợi; Xây dựng các khu đô thị, khu công nghiệp; Kinh doanh phát triển nhà, trang trí nội thất;</v>
          </cell>
        </row>
        <row r="27">
          <cell r="B27" t="str">
            <v>Sản xuất kinh doanh vật liệu xây dựng, các loại cấu kiện bê tông, các loại ống cấp thoát nước; Chuyển giao công nghệ mới, thiết bị tự động hoá trong xây dựng, sản xuất vật liệu xây dựng;</v>
          </cell>
        </row>
        <row r="28">
          <cell r="B28" t="str">
            <v>Kinh doanh vận chuyển hàng hoá, vận chuyển hàng siêu trường, siêu trọng;</v>
          </cell>
        </row>
        <row r="29">
          <cell r="B29" t="str">
            <v>Tư vấn đầu tư, thực hiện các dự án đầu tư xây dựng, lập dự án, tư vấn đấu thầu, tư vấn giám sát, quản lý dự án;</v>
          </cell>
        </row>
        <row r="30">
          <cell r="B30" t="str">
            <v>Chế tạo, lắp đặt, sửa chữa, bảo dưỡng các thiết bị, dây chuyền công nghệ, thiết bị tự động hoá trong xây dựng, sản xuất vật liệu xây dựng;</v>
          </cell>
        </row>
        <row r="31">
          <cell r="B31" t="str">
            <v>Kinh doanh xăng dầu;</v>
          </cell>
        </row>
        <row r="32">
          <cell r="B32" t="str">
            <v>Khai thác đá;</v>
          </cell>
        </row>
        <row r="33">
          <cell r="B33" t="str">
            <v>Thiết kế các công trình dân dụng, công nghiệp, giao thông, thuỷ lợi;</v>
          </cell>
        </row>
        <row r="34">
          <cell r="B34" t="str">
            <v>Xuất nhập khẩu vật tư, máy móc thiết bị, phụ tùng dây chuyền công nghệ, vật liệu xây dựng; Hoạt động kinh doanh bất động sản và dịch vụ thương mại;</v>
          </cell>
        </row>
        <row r="35">
          <cell r="B35" t="str">
            <v>Gia công, chế tạo, hoán cải phương tiện vận tải;</v>
          </cell>
        </row>
        <row r="36">
          <cell r="B36" t="str">
            <v>Thiết kế, gia công chế tạo thiết bị nâng (không bao gồm thiết kế phương tiện vận tải).</v>
          </cell>
        </row>
        <row r="41">
          <cell r="A41" t="str">
            <v>Trụ sở chính:</v>
          </cell>
        </row>
        <row r="46">
          <cell r="A46" t="str">
            <v>Địa chỉ: Xã Ngọc Liệp, huyện Quốc Oai, Hà Nội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ong tin"/>
      <sheetName val="Ton tai"/>
      <sheetName val="Bia BC"/>
      <sheetName val="Muc luc"/>
      <sheetName val="Bao cao BGD"/>
      <sheetName val="Bao cao kiem toan"/>
      <sheetName val="Balance sheet"/>
      <sheetName val="Profit _ Loss"/>
      <sheetName val="Cash flow Indirect"/>
      <sheetName val="Note FS"/>
      <sheetName val="Von"/>
      <sheetName val="TM_TSCD"/>
      <sheetName val="TMCLech_BCDKT"/>
      <sheetName val="PPLN"/>
      <sheetName val="TMCLech_KQKD"/>
      <sheetName val="LCTT gian tiep"/>
      <sheetName val="00000000"/>
      <sheetName val="10000000"/>
      <sheetName val="20000000"/>
      <sheetName val="30000000"/>
      <sheetName val="4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ash" TargetMode="External" /><Relationship Id="rId2" Type="http://schemas.openxmlformats.org/officeDocument/2006/relationships/hyperlink" Target="Receivables" TargetMode="External" /><Relationship Id="rId3" Type="http://schemas.openxmlformats.org/officeDocument/2006/relationships/hyperlink" Target="Prepayment" TargetMode="External" /><Relationship Id="rId4" Type="http://schemas.openxmlformats.org/officeDocument/2006/relationships/hyperlink" Target="st_int_AR" TargetMode="External" /><Relationship Id="rId5" Type="http://schemas.openxmlformats.org/officeDocument/2006/relationships/hyperlink" Target="Other_AR" TargetMode="External" /><Relationship Id="rId6" Type="http://schemas.openxmlformats.org/officeDocument/2006/relationships/hyperlink" Target="Inventory" TargetMode="External" /><Relationship Id="rId7" Type="http://schemas.openxmlformats.org/officeDocument/2006/relationships/hyperlink" Target="ST_Prepayment" TargetMode="External" /><Relationship Id="rId8" Type="http://schemas.openxmlformats.org/officeDocument/2006/relationships/hyperlink" Target="Tax_ARP" TargetMode="External" /><Relationship Id="rId9" Type="http://schemas.openxmlformats.org/officeDocument/2006/relationships/hyperlink" Target="Tax_ARP" TargetMode="External" /><Relationship Id="rId10" Type="http://schemas.openxmlformats.org/officeDocument/2006/relationships/hyperlink" Target="lt_AR_subsidiary" TargetMode="External" /><Relationship Id="rId11" Type="http://schemas.openxmlformats.org/officeDocument/2006/relationships/hyperlink" Target="LT_Int_AR" TargetMode="External" /><Relationship Id="rId12" Type="http://schemas.openxmlformats.org/officeDocument/2006/relationships/hyperlink" Target="Other_LT_AR" TargetMode="External" /><Relationship Id="rId13" Type="http://schemas.openxmlformats.org/officeDocument/2006/relationships/hyperlink" Target="Financial_lease" TargetMode="External" /><Relationship Id="rId14" Type="http://schemas.openxmlformats.org/officeDocument/2006/relationships/hyperlink" Target="FA_Intangible" TargetMode="External" /><Relationship Id="rId15" Type="http://schemas.openxmlformats.org/officeDocument/2006/relationships/hyperlink" Target="&#272;&#7847;u_t&#432;_v&#224;o_c&#244;ng_ty_con" TargetMode="External" /><Relationship Id="rId16" Type="http://schemas.openxmlformats.org/officeDocument/2006/relationships/hyperlink" Target="&#272;&#7847;u_t&#432;_v&#224;o_c&#244;ng_ty_li&#234;n_doanh_li&#234;n_k&#7871;t" TargetMode="External" /><Relationship Id="rId17" Type="http://schemas.openxmlformats.org/officeDocument/2006/relationships/hyperlink" Target="Other_LT_Investment" TargetMode="External" /><Relationship Id="rId18" Type="http://schemas.openxmlformats.org/officeDocument/2006/relationships/hyperlink" Target="LT_Prepayment" TargetMode="External" /><Relationship Id="rId19" Type="http://schemas.openxmlformats.org/officeDocument/2006/relationships/hyperlink" Target="ST_Borrowing" TargetMode="External" /><Relationship Id="rId20" Type="http://schemas.openxmlformats.org/officeDocument/2006/relationships/hyperlink" Target="AP_subsidiary" TargetMode="External" /><Relationship Id="rId21" Type="http://schemas.openxmlformats.org/officeDocument/2006/relationships/hyperlink" Target="Advance_subsidiary" TargetMode="External" /><Relationship Id="rId22" Type="http://schemas.openxmlformats.org/officeDocument/2006/relationships/hyperlink" Target="Tax_ARP" TargetMode="External" /><Relationship Id="rId23" Type="http://schemas.openxmlformats.org/officeDocument/2006/relationships/hyperlink" Target="Other_ST_AP" TargetMode="External" /><Relationship Id="rId24" Type="http://schemas.openxmlformats.org/officeDocument/2006/relationships/hyperlink" Target="lt_AP_subsidiary" TargetMode="External" /><Relationship Id="rId25" Type="http://schemas.openxmlformats.org/officeDocument/2006/relationships/hyperlink" Target="LT_Int_AP" TargetMode="External" /><Relationship Id="rId26" Type="http://schemas.openxmlformats.org/officeDocument/2006/relationships/hyperlink" Target="lt_AP_other_subsidiary" TargetMode="External" /><Relationship Id="rId27" Type="http://schemas.openxmlformats.org/officeDocument/2006/relationships/hyperlink" Target="LT_Borrowing" TargetMode="External" /><Relationship Id="rId28" Type="http://schemas.openxmlformats.org/officeDocument/2006/relationships/hyperlink" Target="Thang_du" TargetMode="External" /><Relationship Id="rId29" Type="http://schemas.openxmlformats.org/officeDocument/2006/relationships/hyperlink" Target="Von_khac" TargetMode="External" /><Relationship Id="rId30" Type="http://schemas.openxmlformats.org/officeDocument/2006/relationships/hyperlink" Target="CP_quy" TargetMode="External" /><Relationship Id="rId31" Type="http://schemas.openxmlformats.org/officeDocument/2006/relationships/hyperlink" Target="Chenh_TS" TargetMode="External" /><Relationship Id="rId32" Type="http://schemas.openxmlformats.org/officeDocument/2006/relationships/hyperlink" Target="Chenh_TG" TargetMode="External" /><Relationship Id="rId33" Type="http://schemas.openxmlformats.org/officeDocument/2006/relationships/hyperlink" Target="Quy_PT" TargetMode="External" /><Relationship Id="rId34" Type="http://schemas.openxmlformats.org/officeDocument/2006/relationships/hyperlink" Target="Quy_DP" TargetMode="External" /><Relationship Id="rId35" Type="http://schemas.openxmlformats.org/officeDocument/2006/relationships/hyperlink" Target="Quy_khac" TargetMode="External" /><Relationship Id="rId36" Type="http://schemas.openxmlformats.org/officeDocument/2006/relationships/hyperlink" Target="XDCB" TargetMode="External" /><Relationship Id="rId37" Type="http://schemas.openxmlformats.org/officeDocument/2006/relationships/hyperlink" Target="Kinh_phi" TargetMode="External" /><Relationship Id="rId38" Type="http://schemas.openxmlformats.org/officeDocument/2006/relationships/hyperlink" Target="Accruals" TargetMode="External" /><Relationship Id="rId39" Type="http://schemas.openxmlformats.org/officeDocument/2006/relationships/hyperlink" Target="st_int_AP" TargetMode="External" /><Relationship Id="rId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Revenue" TargetMode="External" /><Relationship Id="rId2" Type="http://schemas.openxmlformats.org/officeDocument/2006/relationships/hyperlink" Target="Discount" TargetMode="External" /><Relationship Id="rId3" Type="http://schemas.openxmlformats.org/officeDocument/2006/relationships/hyperlink" Target="COGS" TargetMode="External" /><Relationship Id="rId4" Type="http://schemas.openxmlformats.org/officeDocument/2006/relationships/hyperlink" Target="Financial_income" TargetMode="External" /><Relationship Id="rId5" Type="http://schemas.openxmlformats.org/officeDocument/2006/relationships/hyperlink" Target="Financial_expense" TargetMode="External" /><Relationship Id="rId6" Type="http://schemas.openxmlformats.org/officeDocument/2006/relationships/hyperlink" Target="Selling_expense" TargetMode="External" /><Relationship Id="rId7" Type="http://schemas.openxmlformats.org/officeDocument/2006/relationships/hyperlink" Target="GA_expense" TargetMode="External" /><Relationship Id="rId8" Type="http://schemas.openxmlformats.org/officeDocument/2006/relationships/hyperlink" Target="Other_income" TargetMode="External" /><Relationship Id="rId9" Type="http://schemas.openxmlformats.org/officeDocument/2006/relationships/hyperlink" Target="Other_expense"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ividend_pai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AP_other_subsidiary" TargetMode="External" /><Relationship Id="rId2" Type="http://schemas.openxmlformats.org/officeDocument/2006/relationships/hyperlink" Target="AR_Equitization" TargetMode="External" /><Relationship Id="rId3" Type="http://schemas.openxmlformats.org/officeDocument/2006/relationships/hyperlink" Target="AR_divident" TargetMode="External" /><Relationship Id="rId4" Type="http://schemas.openxmlformats.org/officeDocument/2006/relationships/hyperlink" Target="AR_other" TargetMode="External" /><Relationship Id="rId5" Type="http://schemas.openxmlformats.org/officeDocument/2006/relationships/hyperlink" Target="st_loan_ext_subsidiary" TargetMode="Externa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IP116"/>
  <sheetViews>
    <sheetView workbookViewId="0" topLeftCell="A64">
      <selection activeCell="D10" sqref="D10:E104"/>
    </sheetView>
  </sheetViews>
  <sheetFormatPr defaultColWidth="8.796875" defaultRowHeight="15"/>
  <cols>
    <col min="1" max="1" width="43.19921875" style="258" customWidth="1"/>
    <col min="2" max="2" width="7.09765625" style="258" customWidth="1"/>
    <col min="3" max="3" width="6.19921875" style="258" customWidth="1"/>
    <col min="4" max="5" width="15.5" style="259" customWidth="1"/>
    <col min="6" max="16384" width="9" style="258" customWidth="1"/>
  </cols>
  <sheetData>
    <row r="1" spans="1:15798" ht="15.75">
      <c r="A1" s="39" t="str">
        <f>'[2]Thong tin'!$D$2</f>
        <v>CÔNG TY CP BÊ TÔNG VÀ XÂY DỰNG VINACONEX XUÂN MAI</v>
      </c>
      <c r="D1" s="443" t="s">
        <v>170</v>
      </c>
      <c r="E1" s="443"/>
    </row>
    <row r="2" spans="1:5" s="260" customFormat="1" ht="15.75">
      <c r="A2" s="44" t="s">
        <v>631</v>
      </c>
      <c r="D2" s="443" t="s">
        <v>625</v>
      </c>
      <c r="E2" s="443"/>
    </row>
    <row r="3" spans="1:5" s="260" customFormat="1" ht="15.75">
      <c r="A3" s="46" t="str">
        <f>'[2]Thong tin'!$D$6</f>
        <v>Tel: (84-4) 33 840 385         Fax: (84-4) 33 840 117</v>
      </c>
      <c r="D3" s="412" t="s">
        <v>171</v>
      </c>
      <c r="E3" s="412"/>
    </row>
    <row r="4" spans="1:5" s="260" customFormat="1" ht="15.75">
      <c r="A4" s="46"/>
      <c r="D4" s="305"/>
      <c r="E4" s="305"/>
    </row>
    <row r="5" spans="1:5" ht="18.75">
      <c r="A5" s="441" t="s">
        <v>302</v>
      </c>
      <c r="B5" s="441"/>
      <c r="C5" s="441"/>
      <c r="D5" s="441"/>
      <c r="E5" s="441"/>
    </row>
    <row r="6" spans="1:5" ht="18.75">
      <c r="A6" s="441" t="s">
        <v>85</v>
      </c>
      <c r="B6" s="441"/>
      <c r="C6" s="441"/>
      <c r="D6" s="441"/>
      <c r="E6" s="441"/>
    </row>
    <row r="7" spans="1:5" s="260" customFormat="1" ht="15.75" customHeight="1">
      <c r="A7" s="442"/>
      <c r="B7" s="442"/>
      <c r="C7" s="442"/>
      <c r="D7" s="442"/>
      <c r="E7" s="442"/>
    </row>
    <row r="8" spans="1:5" s="260" customFormat="1" ht="15.75">
      <c r="A8" s="3"/>
      <c r="B8" s="1"/>
      <c r="C8" s="2"/>
      <c r="D8" s="6"/>
      <c r="E8" s="7" t="str">
        <f>"Đơn vị tính: "&amp;'[1]Huong dan'!$C$21</f>
        <v>Đơn vị tính: đồng Việt Nam</v>
      </c>
    </row>
    <row r="9" spans="1:5" s="264" customFormat="1" ht="15">
      <c r="A9" s="146" t="s">
        <v>303</v>
      </c>
      <c r="B9" s="146" t="s">
        <v>304</v>
      </c>
      <c r="C9" s="146" t="s">
        <v>296</v>
      </c>
      <c r="D9" s="261" t="s">
        <v>626</v>
      </c>
      <c r="E9" s="261" t="s">
        <v>627</v>
      </c>
    </row>
    <row r="10" spans="1:5" ht="27">
      <c r="A10" s="149" t="s">
        <v>407</v>
      </c>
      <c r="B10" s="150">
        <v>100</v>
      </c>
      <c r="C10" s="151"/>
      <c r="D10" s="330">
        <v>823830099634.75</v>
      </c>
      <c r="E10" s="330">
        <v>859289755845</v>
      </c>
    </row>
    <row r="11" spans="1:5" ht="15">
      <c r="A11" s="316" t="s">
        <v>305</v>
      </c>
      <c r="B11" s="143">
        <v>110</v>
      </c>
      <c r="C11" s="144"/>
      <c r="D11" s="329">
        <v>117857282361</v>
      </c>
      <c r="E11" s="329">
        <v>95643816508</v>
      </c>
    </row>
    <row r="12" spans="1:5" ht="13.5" customHeight="1">
      <c r="A12" s="306" t="s">
        <v>306</v>
      </c>
      <c r="B12" s="141">
        <v>111</v>
      </c>
      <c r="C12" s="142" t="s">
        <v>396</v>
      </c>
      <c r="D12" s="279">
        <v>117857282361</v>
      </c>
      <c r="E12" s="279">
        <v>95643816508</v>
      </c>
    </row>
    <row r="13" spans="1:5" ht="13.5" customHeight="1">
      <c r="A13" s="307" t="s">
        <v>307</v>
      </c>
      <c r="B13" s="141">
        <v>112</v>
      </c>
      <c r="C13" s="142"/>
      <c r="D13" s="198"/>
      <c r="E13" s="198"/>
    </row>
    <row r="14" spans="1:5" ht="15">
      <c r="A14" s="308" t="s">
        <v>308</v>
      </c>
      <c r="B14" s="139">
        <v>120</v>
      </c>
      <c r="C14" s="142" t="s">
        <v>397</v>
      </c>
      <c r="D14" s="309">
        <v>848478725</v>
      </c>
      <c r="E14" s="309">
        <v>2350763596</v>
      </c>
    </row>
    <row r="15" spans="1:5" ht="13.5" customHeight="1">
      <c r="A15" s="306" t="s">
        <v>309</v>
      </c>
      <c r="B15" s="141">
        <v>121</v>
      </c>
      <c r="C15" s="142"/>
      <c r="D15" s="279">
        <v>848478725</v>
      </c>
      <c r="E15" s="279">
        <v>2350763596</v>
      </c>
    </row>
    <row r="16" spans="1:5" ht="13.5" customHeight="1">
      <c r="A16" s="306" t="s">
        <v>310</v>
      </c>
      <c r="B16" s="141">
        <v>129</v>
      </c>
      <c r="C16" s="142"/>
      <c r="D16" s="197"/>
      <c r="E16" s="197"/>
    </row>
    <row r="17" spans="1:5" ht="15">
      <c r="A17" s="308" t="s">
        <v>311</v>
      </c>
      <c r="B17" s="139">
        <v>130</v>
      </c>
      <c r="C17" s="140"/>
      <c r="D17" s="309">
        <v>356314703978</v>
      </c>
      <c r="E17" s="309">
        <v>412549915394</v>
      </c>
    </row>
    <row r="18" spans="1:5" ht="13.5" customHeight="1">
      <c r="A18" s="306" t="s">
        <v>312</v>
      </c>
      <c r="B18" s="141">
        <v>131</v>
      </c>
      <c r="C18" s="142"/>
      <c r="D18" s="279">
        <v>186950784231</v>
      </c>
      <c r="E18" s="322">
        <v>267742719264</v>
      </c>
    </row>
    <row r="19" spans="1:5" ht="13.5" customHeight="1">
      <c r="A19" s="306" t="s">
        <v>313</v>
      </c>
      <c r="B19" s="141">
        <v>132</v>
      </c>
      <c r="C19" s="142"/>
      <c r="D19" s="279">
        <v>176385618075</v>
      </c>
      <c r="E19" s="322">
        <v>151101566626</v>
      </c>
    </row>
    <row r="20" spans="1:5" ht="13.5" customHeight="1">
      <c r="A20" s="306" t="s">
        <v>314</v>
      </c>
      <c r="B20" s="141">
        <v>133</v>
      </c>
      <c r="C20" s="142"/>
      <c r="D20" s="197"/>
      <c r="E20" s="197"/>
    </row>
    <row r="21" spans="1:5" ht="13.5" customHeight="1">
      <c r="A21" s="307" t="s">
        <v>301</v>
      </c>
      <c r="B21" s="141">
        <v>134</v>
      </c>
      <c r="C21" s="142"/>
      <c r="D21" s="198"/>
      <c r="E21" s="198"/>
    </row>
    <row r="22" spans="1:5" ht="13.5" customHeight="1">
      <c r="A22" s="306" t="s">
        <v>315</v>
      </c>
      <c r="B22" s="141">
        <v>135</v>
      </c>
      <c r="C22" s="142" t="s">
        <v>398</v>
      </c>
      <c r="D22" s="279">
        <v>1079580227</v>
      </c>
      <c r="E22" s="279">
        <v>1806908059</v>
      </c>
    </row>
    <row r="23" spans="1:5" ht="13.5" customHeight="1">
      <c r="A23" s="307" t="s">
        <v>316</v>
      </c>
      <c r="B23" s="141">
        <v>139</v>
      </c>
      <c r="C23" s="142"/>
      <c r="D23" s="281">
        <v>-8101278555</v>
      </c>
      <c r="E23" s="281">
        <v>-8101278555</v>
      </c>
    </row>
    <row r="24" spans="1:5" ht="15">
      <c r="A24" s="308" t="s">
        <v>317</v>
      </c>
      <c r="B24" s="139">
        <v>140</v>
      </c>
      <c r="C24" s="142"/>
      <c r="D24" s="309">
        <v>294774141966</v>
      </c>
      <c r="E24" s="309">
        <v>292295051703</v>
      </c>
    </row>
    <row r="25" spans="1:5" ht="15">
      <c r="A25" s="306" t="s">
        <v>318</v>
      </c>
      <c r="B25" s="141">
        <v>141</v>
      </c>
      <c r="C25" s="142" t="s">
        <v>401</v>
      </c>
      <c r="D25" s="279">
        <v>296655942925</v>
      </c>
      <c r="E25" s="279">
        <v>294176852662</v>
      </c>
    </row>
    <row r="26" spans="1:5" ht="15">
      <c r="A26" s="307" t="s">
        <v>319</v>
      </c>
      <c r="B26" s="141">
        <v>149</v>
      </c>
      <c r="C26" s="142"/>
      <c r="D26" s="281">
        <v>-1881800959</v>
      </c>
      <c r="E26" s="281">
        <v>-1881800959</v>
      </c>
    </row>
    <row r="27" spans="1:5" ht="15">
      <c r="A27" s="308" t="s">
        <v>320</v>
      </c>
      <c r="B27" s="139">
        <v>150</v>
      </c>
      <c r="C27" s="140"/>
      <c r="D27" s="309">
        <v>54035492604.75</v>
      </c>
      <c r="E27" s="309">
        <v>56450208644</v>
      </c>
    </row>
    <row r="28" spans="1:5" ht="13.5" customHeight="1">
      <c r="A28" s="306" t="s">
        <v>321</v>
      </c>
      <c r="B28" s="141">
        <v>151</v>
      </c>
      <c r="C28" s="142"/>
      <c r="D28" s="279">
        <v>442550281</v>
      </c>
      <c r="E28" s="279">
        <v>266261297</v>
      </c>
    </row>
    <row r="29" spans="1:5" ht="13.5" customHeight="1">
      <c r="A29" s="306" t="s">
        <v>322</v>
      </c>
      <c r="B29" s="141">
        <v>152</v>
      </c>
      <c r="C29" s="142" t="s">
        <v>157</v>
      </c>
      <c r="D29" s="279">
        <v>3054450753</v>
      </c>
      <c r="E29" s="279">
        <v>3950452730</v>
      </c>
    </row>
    <row r="30" spans="1:5" ht="13.5" customHeight="1">
      <c r="A30" s="306" t="s">
        <v>323</v>
      </c>
      <c r="B30" s="141">
        <v>154</v>
      </c>
      <c r="C30" s="142" t="s">
        <v>402</v>
      </c>
      <c r="D30" s="347">
        <v>6674620159.75</v>
      </c>
      <c r="E30" s="279">
        <v>9061638146</v>
      </c>
    </row>
    <row r="31" spans="1:5" ht="13.5" customHeight="1">
      <c r="A31" s="314" t="s">
        <v>324</v>
      </c>
      <c r="B31" s="147">
        <v>158</v>
      </c>
      <c r="C31" s="148"/>
      <c r="D31" s="315">
        <v>43863871411</v>
      </c>
      <c r="E31" s="315">
        <v>43171856471</v>
      </c>
    </row>
    <row r="32" spans="1:5" ht="15">
      <c r="A32" s="149" t="s">
        <v>408</v>
      </c>
      <c r="B32" s="150">
        <v>200</v>
      </c>
      <c r="C32" s="151"/>
      <c r="D32" s="331">
        <v>290694768624</v>
      </c>
      <c r="E32" s="331">
        <v>277053650285</v>
      </c>
    </row>
    <row r="33" spans="1:5" ht="15">
      <c r="A33" s="316" t="s">
        <v>325</v>
      </c>
      <c r="B33" s="143">
        <v>210</v>
      </c>
      <c r="C33" s="144"/>
      <c r="D33" s="329">
        <v>663747804</v>
      </c>
      <c r="E33" s="329">
        <v>1130374804</v>
      </c>
    </row>
    <row r="34" spans="1:5" ht="13.5" customHeight="1">
      <c r="A34" s="306" t="s">
        <v>326</v>
      </c>
      <c r="B34" s="141">
        <v>211</v>
      </c>
      <c r="C34" s="142"/>
      <c r="D34" s="279">
        <v>663747804</v>
      </c>
      <c r="E34" s="322">
        <v>1130374804</v>
      </c>
    </row>
    <row r="35" spans="1:5" ht="13.5" customHeight="1">
      <c r="A35" s="307" t="s">
        <v>327</v>
      </c>
      <c r="B35" s="141">
        <v>212</v>
      </c>
      <c r="C35" s="142"/>
      <c r="D35" s="199"/>
      <c r="E35" s="199"/>
    </row>
    <row r="36" spans="1:5" ht="13.5" customHeight="1">
      <c r="A36" s="306" t="s">
        <v>328</v>
      </c>
      <c r="B36" s="141">
        <v>213</v>
      </c>
      <c r="C36" s="142" t="s">
        <v>403</v>
      </c>
      <c r="D36" s="197"/>
      <c r="E36" s="197"/>
    </row>
    <row r="37" spans="1:5" ht="13.5" customHeight="1">
      <c r="A37" s="306" t="s">
        <v>329</v>
      </c>
      <c r="B37" s="141">
        <v>218</v>
      </c>
      <c r="C37" s="142" t="s">
        <v>404</v>
      </c>
      <c r="D37" s="196"/>
      <c r="E37" s="196"/>
    </row>
    <row r="38" spans="1:5" ht="13.5" customHeight="1">
      <c r="A38" s="307" t="s">
        <v>330</v>
      </c>
      <c r="B38" s="141">
        <v>219</v>
      </c>
      <c r="C38" s="142"/>
      <c r="D38" s="197"/>
      <c r="E38" s="197"/>
    </row>
    <row r="39" spans="1:5" ht="15">
      <c r="A39" s="308" t="s">
        <v>331</v>
      </c>
      <c r="B39" s="139">
        <v>220</v>
      </c>
      <c r="C39" s="140"/>
      <c r="D39" s="309">
        <v>98138794493</v>
      </c>
      <c r="E39" s="309">
        <v>96181818842</v>
      </c>
    </row>
    <row r="40" spans="1:5" ht="13.5" customHeight="1">
      <c r="A40" s="306" t="s">
        <v>332</v>
      </c>
      <c r="B40" s="141">
        <v>221</v>
      </c>
      <c r="C40" s="142" t="s">
        <v>405</v>
      </c>
      <c r="D40" s="279">
        <v>82476865650</v>
      </c>
      <c r="E40" s="279">
        <v>85255871192</v>
      </c>
    </row>
    <row r="41" spans="1:5" ht="13.5" customHeight="1">
      <c r="A41" s="310" t="s">
        <v>333</v>
      </c>
      <c r="B41" s="142">
        <v>222</v>
      </c>
      <c r="C41" s="142"/>
      <c r="D41" s="280">
        <v>151013077834</v>
      </c>
      <c r="E41" s="280">
        <v>150686920625</v>
      </c>
    </row>
    <row r="42" spans="1:5" ht="13.5" customHeight="1">
      <c r="A42" s="310" t="s">
        <v>334</v>
      </c>
      <c r="B42" s="142">
        <v>223</v>
      </c>
      <c r="C42" s="142"/>
      <c r="D42" s="280">
        <v>-68536212184</v>
      </c>
      <c r="E42" s="280">
        <v>-65431049433</v>
      </c>
    </row>
    <row r="43" spans="1:5" ht="13.5" customHeight="1">
      <c r="A43" s="306" t="s">
        <v>335</v>
      </c>
      <c r="B43" s="141">
        <v>224</v>
      </c>
      <c r="C43" s="142" t="s">
        <v>406</v>
      </c>
      <c r="D43" s="197"/>
      <c r="E43" s="197"/>
    </row>
    <row r="44" spans="1:5" ht="13.5" customHeight="1">
      <c r="A44" s="310" t="s">
        <v>333</v>
      </c>
      <c r="B44" s="142">
        <v>225</v>
      </c>
      <c r="C44" s="142"/>
      <c r="D44" s="199"/>
      <c r="E44" s="199"/>
    </row>
    <row r="45" spans="1:5" ht="13.5" customHeight="1">
      <c r="A45" s="310" t="s">
        <v>334</v>
      </c>
      <c r="B45" s="142">
        <v>226</v>
      </c>
      <c r="C45" s="142"/>
      <c r="D45" s="199"/>
      <c r="E45" s="199"/>
    </row>
    <row r="46" spans="1:5" ht="13.5" customHeight="1">
      <c r="A46" s="306" t="s">
        <v>336</v>
      </c>
      <c r="B46" s="141">
        <v>227</v>
      </c>
      <c r="C46" s="142" t="s">
        <v>383</v>
      </c>
      <c r="D46" s="279">
        <v>362459709</v>
      </c>
      <c r="E46" s="279">
        <v>375935520</v>
      </c>
    </row>
    <row r="47" spans="1:5" ht="13.5" customHeight="1">
      <c r="A47" s="310" t="s">
        <v>333</v>
      </c>
      <c r="B47" s="142">
        <v>228</v>
      </c>
      <c r="C47" s="142"/>
      <c r="D47" s="280">
        <v>582806500</v>
      </c>
      <c r="E47" s="280">
        <v>582806500</v>
      </c>
    </row>
    <row r="48" spans="1:5" ht="13.5" customHeight="1">
      <c r="A48" s="310" t="s">
        <v>334</v>
      </c>
      <c r="B48" s="142">
        <v>229</v>
      </c>
      <c r="C48" s="142"/>
      <c r="D48" s="280">
        <v>-220346791</v>
      </c>
      <c r="E48" s="280">
        <v>-206870980</v>
      </c>
    </row>
    <row r="49" spans="1:5" ht="13.5" customHeight="1">
      <c r="A49" s="306" t="s">
        <v>337</v>
      </c>
      <c r="B49" s="141">
        <v>230</v>
      </c>
      <c r="C49" s="142" t="s">
        <v>384</v>
      </c>
      <c r="D49" s="347">
        <v>15299469134</v>
      </c>
      <c r="E49" s="279">
        <v>10550012130</v>
      </c>
    </row>
    <row r="50" spans="1:5" ht="15">
      <c r="A50" s="311" t="s">
        <v>338</v>
      </c>
      <c r="B50" s="139">
        <v>240</v>
      </c>
      <c r="C50" s="142" t="s">
        <v>385</v>
      </c>
      <c r="D50" s="196"/>
      <c r="E50" s="196"/>
    </row>
    <row r="51" spans="1:5" ht="15">
      <c r="A51" s="312" t="s">
        <v>333</v>
      </c>
      <c r="B51" s="141">
        <v>241</v>
      </c>
      <c r="C51" s="140"/>
      <c r="D51" s="197"/>
      <c r="E51" s="197"/>
    </row>
    <row r="52" spans="1:5" ht="15">
      <c r="A52" s="312" t="s">
        <v>334</v>
      </c>
      <c r="B52" s="141">
        <v>242</v>
      </c>
      <c r="C52" s="142"/>
      <c r="D52" s="197"/>
      <c r="E52" s="197"/>
    </row>
    <row r="53" spans="1:5" ht="15">
      <c r="A53" s="308" t="s">
        <v>339</v>
      </c>
      <c r="B53" s="139">
        <v>250</v>
      </c>
      <c r="C53" s="142"/>
      <c r="D53" s="309">
        <v>189059157091</v>
      </c>
      <c r="E53" s="309">
        <v>178959157091</v>
      </c>
    </row>
    <row r="54" spans="1:5" ht="13.5" customHeight="1">
      <c r="A54" s="306" t="s">
        <v>340</v>
      </c>
      <c r="B54" s="141">
        <v>251</v>
      </c>
      <c r="C54" s="142" t="s">
        <v>179</v>
      </c>
      <c r="D54" s="279">
        <v>144159000000</v>
      </c>
      <c r="E54" s="279">
        <v>144159000000</v>
      </c>
    </row>
    <row r="55" spans="1:5" ht="13.5" customHeight="1">
      <c r="A55" s="306" t="s">
        <v>341</v>
      </c>
      <c r="B55" s="141">
        <v>252</v>
      </c>
      <c r="C55" s="142" t="s">
        <v>180</v>
      </c>
      <c r="D55" s="279"/>
      <c r="E55" s="279"/>
    </row>
    <row r="56" spans="1:5" ht="13.5" customHeight="1">
      <c r="A56" s="306" t="s">
        <v>342</v>
      </c>
      <c r="B56" s="141">
        <v>258</v>
      </c>
      <c r="C56" s="142" t="s">
        <v>386</v>
      </c>
      <c r="D56" s="279">
        <v>64434246213</v>
      </c>
      <c r="E56" s="279">
        <v>54334246213</v>
      </c>
    </row>
    <row r="57" spans="1:5" ht="13.5" customHeight="1">
      <c r="A57" s="312" t="s">
        <v>343</v>
      </c>
      <c r="B57" s="141">
        <v>259</v>
      </c>
      <c r="C57" s="142"/>
      <c r="D57" s="281">
        <v>-19534089122</v>
      </c>
      <c r="E57" s="281">
        <v>-19534089122</v>
      </c>
    </row>
    <row r="58" spans="1:5" ht="15">
      <c r="A58" s="308" t="s">
        <v>344</v>
      </c>
      <c r="B58" s="139">
        <v>260</v>
      </c>
      <c r="C58" s="142"/>
      <c r="D58" s="309">
        <v>2833069236</v>
      </c>
      <c r="E58" s="309">
        <v>782299548</v>
      </c>
    </row>
    <row r="59" spans="1:5" ht="13.5" customHeight="1">
      <c r="A59" s="306" t="s">
        <v>345</v>
      </c>
      <c r="B59" s="141">
        <v>261</v>
      </c>
      <c r="C59" s="142" t="s">
        <v>409</v>
      </c>
      <c r="D59" s="279">
        <v>2833069236</v>
      </c>
      <c r="E59" s="279">
        <v>782299548</v>
      </c>
    </row>
    <row r="60" spans="1:5" ht="13.5" customHeight="1">
      <c r="A60" s="307" t="s">
        <v>346</v>
      </c>
      <c r="B60" s="141">
        <v>262</v>
      </c>
      <c r="C60" s="142" t="s">
        <v>391</v>
      </c>
      <c r="D60" s="279"/>
      <c r="E60" s="279"/>
    </row>
    <row r="61" spans="1:5" ht="13.5" customHeight="1">
      <c r="A61" s="314" t="s">
        <v>347</v>
      </c>
      <c r="B61" s="147">
        <v>268</v>
      </c>
      <c r="C61" s="148"/>
      <c r="D61" s="200"/>
      <c r="E61" s="200"/>
    </row>
    <row r="62" spans="1:5" ht="15">
      <c r="A62" s="149" t="s">
        <v>410</v>
      </c>
      <c r="B62" s="150">
        <v>270</v>
      </c>
      <c r="C62" s="151"/>
      <c r="D62" s="201">
        <v>1114524868258.75</v>
      </c>
      <c r="E62" s="201">
        <v>1136343406130</v>
      </c>
    </row>
    <row r="63" spans="1:5" ht="15">
      <c r="A63" s="145" t="s">
        <v>348</v>
      </c>
      <c r="B63" s="146" t="s">
        <v>304</v>
      </c>
      <c r="C63" s="146" t="s">
        <v>296</v>
      </c>
      <c r="D63" s="261" t="s">
        <v>626</v>
      </c>
      <c r="E63" s="261" t="s">
        <v>627</v>
      </c>
    </row>
    <row r="64" spans="1:5" ht="15">
      <c r="A64" s="149" t="s">
        <v>411</v>
      </c>
      <c r="B64" s="150">
        <v>300</v>
      </c>
      <c r="C64" s="151"/>
      <c r="D64" s="331">
        <v>769863805745</v>
      </c>
      <c r="E64" s="331">
        <v>842005952300</v>
      </c>
    </row>
    <row r="65" spans="1:5" ht="15">
      <c r="A65" s="316" t="s">
        <v>349</v>
      </c>
      <c r="B65" s="143">
        <v>310</v>
      </c>
      <c r="C65" s="144"/>
      <c r="D65" s="329">
        <v>626974856575</v>
      </c>
      <c r="E65" s="329">
        <v>621282601537</v>
      </c>
    </row>
    <row r="66" spans="1:5" ht="13.5" customHeight="1">
      <c r="A66" s="306" t="s">
        <v>350</v>
      </c>
      <c r="B66" s="141">
        <v>311</v>
      </c>
      <c r="C66" s="142" t="s">
        <v>387</v>
      </c>
      <c r="D66" s="279">
        <v>206294503196</v>
      </c>
      <c r="E66" s="279">
        <v>208544112507</v>
      </c>
    </row>
    <row r="67" spans="1:5" ht="13.5" customHeight="1">
      <c r="A67" s="306" t="s">
        <v>351</v>
      </c>
      <c r="B67" s="141">
        <v>312</v>
      </c>
      <c r="C67" s="142"/>
      <c r="D67" s="279">
        <v>150454300911</v>
      </c>
      <c r="E67" s="322">
        <v>222586937683</v>
      </c>
    </row>
    <row r="68" spans="1:5" ht="13.5" customHeight="1">
      <c r="A68" s="306" t="s">
        <v>352</v>
      </c>
      <c r="B68" s="141">
        <v>313</v>
      </c>
      <c r="C68" s="142"/>
      <c r="D68" s="279">
        <v>179349881288</v>
      </c>
      <c r="E68" s="322">
        <v>143981138275</v>
      </c>
    </row>
    <row r="69" spans="1:5" ht="13.5" customHeight="1">
      <c r="A69" s="306" t="s">
        <v>353</v>
      </c>
      <c r="B69" s="141">
        <v>314</v>
      </c>
      <c r="C69" s="142" t="s">
        <v>388</v>
      </c>
      <c r="D69" s="279">
        <v>3928331988</v>
      </c>
      <c r="E69" s="279">
        <v>6226857767</v>
      </c>
    </row>
    <row r="70" spans="1:5" ht="13.5" customHeight="1">
      <c r="A70" s="307" t="s">
        <v>354</v>
      </c>
      <c r="B70" s="141">
        <v>315</v>
      </c>
      <c r="C70" s="142"/>
      <c r="D70" s="281">
        <v>4996500037</v>
      </c>
      <c r="E70" s="281">
        <v>6939107289</v>
      </c>
    </row>
    <row r="71" spans="1:5" ht="13.5" customHeight="1">
      <c r="A71" s="306" t="s">
        <v>355</v>
      </c>
      <c r="B71" s="141">
        <v>316</v>
      </c>
      <c r="C71" s="142" t="s">
        <v>389</v>
      </c>
      <c r="D71" s="279"/>
      <c r="E71" s="279"/>
    </row>
    <row r="72" spans="1:5" ht="13.5" customHeight="1">
      <c r="A72" s="306" t="s">
        <v>356</v>
      </c>
      <c r="B72" s="141">
        <v>317</v>
      </c>
      <c r="C72" s="142"/>
      <c r="D72" s="197"/>
      <c r="E72" s="197"/>
    </row>
    <row r="73" spans="1:5" ht="13.5" customHeight="1">
      <c r="A73" s="307" t="s">
        <v>357</v>
      </c>
      <c r="B73" s="141">
        <v>318</v>
      </c>
      <c r="C73" s="142"/>
      <c r="D73" s="198"/>
      <c r="E73" s="198"/>
    </row>
    <row r="74" spans="1:5" ht="13.5" customHeight="1">
      <c r="A74" s="306" t="s">
        <v>358</v>
      </c>
      <c r="B74" s="141">
        <v>319</v>
      </c>
      <c r="C74" s="142" t="s">
        <v>390</v>
      </c>
      <c r="D74" s="279">
        <v>80852974510</v>
      </c>
      <c r="E74" s="279">
        <v>30882011247</v>
      </c>
    </row>
    <row r="75" spans="1:5" ht="13.5" customHeight="1">
      <c r="A75" s="307" t="s">
        <v>359</v>
      </c>
      <c r="B75" s="141">
        <v>320</v>
      </c>
      <c r="C75" s="140"/>
      <c r="D75" s="198"/>
      <c r="E75" s="198"/>
    </row>
    <row r="76" spans="1:5" ht="13.5" customHeight="1">
      <c r="A76" s="307" t="s">
        <v>167</v>
      </c>
      <c r="B76" s="141">
        <v>353</v>
      </c>
      <c r="C76" s="140"/>
      <c r="D76" s="281">
        <v>1098364645</v>
      </c>
      <c r="E76" s="281">
        <v>2122436769</v>
      </c>
    </row>
    <row r="77" spans="1:5" ht="16.5" customHeight="1">
      <c r="A77" s="308" t="s">
        <v>360</v>
      </c>
      <c r="B77" s="139">
        <v>330</v>
      </c>
      <c r="C77" s="140"/>
      <c r="D77" s="196">
        <v>142888949170</v>
      </c>
      <c r="E77" s="196">
        <v>220723350763</v>
      </c>
    </row>
    <row r="78" spans="1:5" ht="13.5" customHeight="1">
      <c r="A78" s="306" t="s">
        <v>361</v>
      </c>
      <c r="B78" s="141">
        <v>331</v>
      </c>
      <c r="C78" s="142"/>
      <c r="D78" s="197"/>
      <c r="E78" s="197"/>
    </row>
    <row r="79" spans="1:5" ht="13.5" customHeight="1">
      <c r="A79" s="306" t="s">
        <v>362</v>
      </c>
      <c r="B79" s="141">
        <v>332</v>
      </c>
      <c r="C79" s="142" t="s">
        <v>392</v>
      </c>
      <c r="D79" s="197"/>
      <c r="E79" s="197"/>
    </row>
    <row r="80" spans="1:5" ht="13.5" customHeight="1">
      <c r="A80" s="306" t="s">
        <v>363</v>
      </c>
      <c r="B80" s="141">
        <v>333</v>
      </c>
      <c r="C80" s="142"/>
      <c r="D80" s="197"/>
      <c r="E80" s="197"/>
    </row>
    <row r="81" spans="1:5" ht="15.75">
      <c r="A81" s="306" t="s">
        <v>364</v>
      </c>
      <c r="B81" s="141">
        <v>334</v>
      </c>
      <c r="C81" s="142" t="s">
        <v>393</v>
      </c>
      <c r="D81" s="323">
        <v>75344943876</v>
      </c>
      <c r="E81" s="279">
        <v>141819434095</v>
      </c>
    </row>
    <row r="82" spans="1:5" ht="13.5" customHeight="1">
      <c r="A82" s="307" t="s">
        <v>365</v>
      </c>
      <c r="B82" s="141">
        <v>335</v>
      </c>
      <c r="C82" s="313"/>
      <c r="D82" s="197"/>
      <c r="E82" s="197"/>
    </row>
    <row r="83" spans="1:5" ht="13.5" customHeight="1">
      <c r="A83" s="307" t="s">
        <v>366</v>
      </c>
      <c r="B83" s="141">
        <v>336</v>
      </c>
      <c r="C83" s="142"/>
      <c r="D83" s="281">
        <v>263765908</v>
      </c>
      <c r="E83" s="197">
        <v>282025383</v>
      </c>
    </row>
    <row r="84" spans="1:5" ht="13.5" customHeight="1">
      <c r="A84" s="307" t="s">
        <v>367</v>
      </c>
      <c r="B84" s="141">
        <v>337</v>
      </c>
      <c r="C84" s="142"/>
      <c r="D84" s="197"/>
      <c r="E84" s="197"/>
    </row>
    <row r="85" spans="1:5" ht="13.5" customHeight="1">
      <c r="A85" s="307" t="s">
        <v>201</v>
      </c>
      <c r="B85" s="141">
        <v>338</v>
      </c>
      <c r="C85" s="142" t="s">
        <v>409</v>
      </c>
      <c r="D85" s="323">
        <v>67280239386</v>
      </c>
      <c r="E85" s="324">
        <v>78621891285</v>
      </c>
    </row>
    <row r="86" spans="1:5" ht="13.5" customHeight="1">
      <c r="A86" s="314" t="s">
        <v>168</v>
      </c>
      <c r="B86" s="147">
        <v>339</v>
      </c>
      <c r="C86" s="148"/>
      <c r="D86" s="317"/>
      <c r="E86" s="317"/>
    </row>
    <row r="87" spans="1:5" ht="15">
      <c r="A87" s="149" t="s">
        <v>368</v>
      </c>
      <c r="B87" s="150">
        <v>400</v>
      </c>
      <c r="C87" s="151"/>
      <c r="D87" s="201">
        <v>344661062514</v>
      </c>
      <c r="E87" s="201">
        <v>294337453830</v>
      </c>
    </row>
    <row r="88" spans="1:5" ht="15">
      <c r="A88" s="316" t="s">
        <v>369</v>
      </c>
      <c r="B88" s="143">
        <v>410</v>
      </c>
      <c r="C88" s="318" t="s">
        <v>394</v>
      </c>
      <c r="D88" s="332">
        <v>344661062514</v>
      </c>
      <c r="E88" s="332">
        <v>294337453830</v>
      </c>
    </row>
    <row r="89" spans="1:5" ht="13.5" customHeight="1">
      <c r="A89" s="306" t="s">
        <v>370</v>
      </c>
      <c r="B89" s="141">
        <v>411</v>
      </c>
      <c r="C89" s="142"/>
      <c r="D89" s="279">
        <v>199982400000</v>
      </c>
      <c r="E89" s="279">
        <v>151744960000</v>
      </c>
    </row>
    <row r="90" spans="1:5" ht="13.5" customHeight="1">
      <c r="A90" s="306" t="s">
        <v>371</v>
      </c>
      <c r="B90" s="141">
        <v>412</v>
      </c>
      <c r="C90" s="142"/>
      <c r="D90" s="279">
        <v>62734116794</v>
      </c>
      <c r="E90" s="279">
        <v>62775944067</v>
      </c>
    </row>
    <row r="91" spans="1:5" ht="13.5" customHeight="1">
      <c r="A91" s="306" t="s">
        <v>372</v>
      </c>
      <c r="B91" s="141">
        <v>413</v>
      </c>
      <c r="C91" s="142"/>
      <c r="D91" s="279"/>
      <c r="E91" s="279"/>
    </row>
    <row r="92" spans="1:5" ht="13.5" customHeight="1">
      <c r="A92" s="306" t="s">
        <v>373</v>
      </c>
      <c r="B92" s="141">
        <v>414</v>
      </c>
      <c r="C92" s="142"/>
      <c r="D92" s="279">
        <v>-30845085</v>
      </c>
      <c r="E92" s="279">
        <v>-30845085</v>
      </c>
    </row>
    <row r="93" spans="1:5" ht="13.5" customHeight="1">
      <c r="A93" s="306" t="s">
        <v>374</v>
      </c>
      <c r="B93" s="141">
        <v>415</v>
      </c>
      <c r="C93" s="142"/>
      <c r="D93" s="279"/>
      <c r="E93" s="279"/>
    </row>
    <row r="94" spans="1:5" ht="13.5" customHeight="1">
      <c r="A94" s="306" t="s">
        <v>375</v>
      </c>
      <c r="B94" s="141">
        <v>416</v>
      </c>
      <c r="C94" s="142"/>
      <c r="D94" s="279"/>
      <c r="E94" s="279">
        <v>29768711</v>
      </c>
    </row>
    <row r="95" spans="1:5" ht="13.5" customHeight="1">
      <c r="A95" s="306" t="s">
        <v>376</v>
      </c>
      <c r="B95" s="141">
        <v>417</v>
      </c>
      <c r="C95" s="142"/>
      <c r="D95" s="279">
        <v>20911319310</v>
      </c>
      <c r="E95" s="279">
        <v>20911319310</v>
      </c>
    </row>
    <row r="96" spans="1:5" ht="13.5" customHeight="1">
      <c r="A96" s="306" t="s">
        <v>377</v>
      </c>
      <c r="B96" s="141">
        <v>418</v>
      </c>
      <c r="C96" s="142"/>
      <c r="D96" s="279">
        <v>4792032254</v>
      </c>
      <c r="E96" s="279">
        <v>4792032254</v>
      </c>
    </row>
    <row r="97" spans="1:5" ht="13.5" customHeight="1">
      <c r="A97" s="306" t="s">
        <v>378</v>
      </c>
      <c r="B97" s="141">
        <v>419</v>
      </c>
      <c r="C97" s="142"/>
      <c r="D97" s="279"/>
      <c r="E97" s="279"/>
    </row>
    <row r="98" spans="1:5" ht="13.5" customHeight="1">
      <c r="A98" s="306" t="s">
        <v>379</v>
      </c>
      <c r="B98" s="141">
        <v>420</v>
      </c>
      <c r="C98" s="142"/>
      <c r="D98" s="279">
        <v>56272039241</v>
      </c>
      <c r="E98" s="279">
        <v>54114274573</v>
      </c>
    </row>
    <row r="99" spans="1:5" ht="13.5" customHeight="1">
      <c r="A99" s="306" t="s">
        <v>380</v>
      </c>
      <c r="B99" s="141">
        <v>421</v>
      </c>
      <c r="C99" s="142"/>
      <c r="D99" s="197"/>
      <c r="E99" s="197"/>
    </row>
    <row r="100" spans="1:5" ht="13.5" customHeight="1">
      <c r="A100" s="306" t="s">
        <v>169</v>
      </c>
      <c r="B100" s="141">
        <v>422</v>
      </c>
      <c r="C100" s="142"/>
      <c r="D100" s="197"/>
      <c r="E100" s="197"/>
    </row>
    <row r="101" spans="1:5" ht="15" customHeight="1">
      <c r="A101" s="308" t="s">
        <v>381</v>
      </c>
      <c r="B101" s="139">
        <v>430</v>
      </c>
      <c r="C101" s="140"/>
      <c r="D101" s="197"/>
      <c r="E101" s="197"/>
    </row>
    <row r="102" spans="1:5" ht="13.5" customHeight="1">
      <c r="A102" s="306" t="s">
        <v>413</v>
      </c>
      <c r="B102" s="141">
        <v>432</v>
      </c>
      <c r="C102" s="142" t="s">
        <v>395</v>
      </c>
      <c r="D102" s="197"/>
      <c r="E102" s="197"/>
    </row>
    <row r="103" spans="1:5" ht="13.5" customHeight="1">
      <c r="A103" s="325" t="s">
        <v>414</v>
      </c>
      <c r="B103" s="326">
        <v>433</v>
      </c>
      <c r="C103" s="327"/>
      <c r="D103" s="328"/>
      <c r="E103" s="328"/>
    </row>
    <row r="104" spans="1:5" ht="15">
      <c r="A104" s="149" t="s">
        <v>382</v>
      </c>
      <c r="B104" s="150">
        <v>440</v>
      </c>
      <c r="C104" s="151"/>
      <c r="D104" s="201">
        <v>1114524868259</v>
      </c>
      <c r="E104" s="201">
        <v>1136343406130</v>
      </c>
    </row>
    <row r="105" spans="1:5" ht="3.75" customHeight="1">
      <c r="A105" s="135"/>
      <c r="B105" s="136"/>
      <c r="C105" s="137"/>
      <c r="D105" s="138"/>
      <c r="E105" s="138"/>
    </row>
    <row r="106" spans="1:5" s="255" customFormat="1" ht="15">
      <c r="A106" s="154"/>
      <c r="B106" s="167" t="s">
        <v>165</v>
      </c>
      <c r="C106" s="167"/>
      <c r="D106" s="413" t="s">
        <v>636</v>
      </c>
      <c r="E106" s="413"/>
    </row>
    <row r="107" spans="1:5" s="255" customFormat="1" ht="13.5">
      <c r="A107" s="154"/>
      <c r="C107" s="439" t="s">
        <v>412</v>
      </c>
      <c r="D107" s="439"/>
      <c r="E107" s="439"/>
    </row>
    <row r="108" spans="1:5" s="255" customFormat="1" ht="15" customHeight="1">
      <c r="A108" s="156" t="s">
        <v>91</v>
      </c>
      <c r="C108" s="440" t="s">
        <v>289</v>
      </c>
      <c r="D108" s="440"/>
      <c r="E108" s="440"/>
    </row>
    <row r="109" spans="1:5" s="256" customFormat="1" ht="12.75">
      <c r="A109" s="168"/>
      <c r="B109" s="169"/>
      <c r="C109" s="170"/>
      <c r="D109" s="171"/>
      <c r="E109" s="171"/>
    </row>
    <row r="110" spans="1:5" s="255" customFormat="1" ht="11.25" customHeight="1">
      <c r="A110" s="156"/>
      <c r="B110" s="157"/>
      <c r="C110" s="160"/>
      <c r="D110" s="163"/>
      <c r="E110" s="163"/>
    </row>
    <row r="111" spans="1:5" s="255" customFormat="1" ht="11.25" customHeight="1">
      <c r="A111" s="156"/>
      <c r="B111" s="157"/>
      <c r="C111" s="160"/>
      <c r="D111" s="163"/>
      <c r="E111" s="164"/>
    </row>
    <row r="112" spans="1:5" s="255" customFormat="1" ht="11.25" customHeight="1">
      <c r="A112" s="156"/>
      <c r="B112" s="157"/>
      <c r="C112" s="160"/>
      <c r="D112" s="163"/>
      <c r="E112" s="164"/>
    </row>
    <row r="113" spans="1:5" s="255" customFormat="1" ht="11.25" customHeight="1">
      <c r="A113" s="156"/>
      <c r="B113" s="157"/>
      <c r="C113" s="160"/>
      <c r="D113" s="163"/>
      <c r="E113" s="164"/>
    </row>
    <row r="114" spans="1:5" s="255" customFormat="1" ht="13.5">
      <c r="A114" s="165" t="s">
        <v>93</v>
      </c>
      <c r="B114" s="166"/>
      <c r="C114" s="160"/>
      <c r="D114" s="163"/>
      <c r="E114" s="164"/>
    </row>
    <row r="115" spans="1:5" ht="15">
      <c r="A115" s="257"/>
      <c r="B115" s="257"/>
      <c r="C115" s="257"/>
      <c r="D115" s="134"/>
      <c r="E115" s="134"/>
    </row>
    <row r="116" spans="1:5" ht="15">
      <c r="A116" s="257"/>
      <c r="B116" s="257"/>
      <c r="C116" s="257"/>
      <c r="D116" s="134"/>
      <c r="E116" s="134"/>
    </row>
  </sheetData>
  <mergeCells count="9">
    <mergeCell ref="D1:E1"/>
    <mergeCell ref="D2:E2"/>
    <mergeCell ref="D3:E3"/>
    <mergeCell ref="D106:E106"/>
    <mergeCell ref="C107:E107"/>
    <mergeCell ref="C108:E108"/>
    <mergeCell ref="A5:E5"/>
    <mergeCell ref="A7:E7"/>
    <mergeCell ref="A6:E6"/>
  </mergeCells>
  <hyperlinks>
    <hyperlink ref="A12" r:id="rId1" tooltip="Click here" display="  1.Tiền "/>
    <hyperlink ref="A15" location="DT" tooltip="Click here" display="  1. Đầu tư ngắn hạn"/>
    <hyperlink ref="A16" location="DT" tooltip="Click here" display="  2. Dự phòng giảm giá đầu tư ngắn hạn"/>
    <hyperlink ref="A18" r:id="rId2" tooltip="Click here" display="  1. Phải thu khách hàng "/>
    <hyperlink ref="A19" r:id="rId3" tooltip="Click here" display="  2. Trả trước cho người bán"/>
    <hyperlink ref="A20" r:id="rId4" tooltip="Click here" display="3. Phải thu nội bộ ngắn hạn"/>
    <hyperlink ref="A22" r:id="rId5" tooltip="Click here" display="5. Các khoản phải thu khác"/>
    <hyperlink ref="A25" r:id="rId6" tooltip="Click here" display="1. Hàng tồn kho"/>
    <hyperlink ref="A28" r:id="rId7" tooltip="Click here" display="1. Chi phí trả trước ngắn hạn "/>
    <hyperlink ref="A29" r:id="rId8" tooltip="Click here" display="2. Thuế GTGT được khấu trừ"/>
    <hyperlink ref="A30" r:id="rId9" tooltip="Click here" display="3. Thuế và các khoản khác phải thu Nhà nước"/>
    <hyperlink ref="A34" r:id="rId10" tooltip="Click here" display="  1. Phải thu dài hạn của khách hàng"/>
    <hyperlink ref="A36" r:id="rId11" tooltip="Click here" display="3. Phải thu dài hạn nội bộ "/>
    <hyperlink ref="A37" r:id="rId12" tooltip="Click here" display="4. Phải thu dài hạn khác"/>
    <hyperlink ref="A40" location="FA" tooltip="Click here" display="1. Tài sản cố định hữu hình"/>
    <hyperlink ref="A43" r:id="rId13" tooltip="Click here" display="2. Tài sản cố định thuê tài chính"/>
    <hyperlink ref="A46" r:id="rId14" tooltip="Click here" display="3. Tài sản cố định vô hình"/>
    <hyperlink ref="A49" location="WIP" tooltip="Click here" display="4. Chi phí xây dựng cơ bản dở dang"/>
    <hyperlink ref="A50" location="BDS" tooltip="Click here" display="III. Bất động sản đầu tư"/>
    <hyperlink ref="A54" r:id="rId15" tooltip="Click here" display="  1. Đầu tư vào công ty con "/>
    <hyperlink ref="A55" r:id="rId16" tooltip="Click here" display="  2. Đầu tư vào công ty liên kết, liên doanh"/>
    <hyperlink ref="A56" r:id="rId17" tooltip="Click here" display="  3. Đầu tư dài hạn khác"/>
    <hyperlink ref="A59" r:id="rId18" tooltip="Click here" display="1. Chi phí trả trước dài hạn"/>
    <hyperlink ref="A66" r:id="rId19" tooltip="Click here" display="1. Vay và nợ ngắn hạn"/>
    <hyperlink ref="A67" r:id="rId20" tooltip="Click here" display="2. Phải trả người bán "/>
    <hyperlink ref="A68" r:id="rId21" tooltip="Click here" display="3. Người mua trả tiền trước"/>
    <hyperlink ref="A69" r:id="rId22" tooltip="Click here" display="4. Thuế và các khoản phải nộp Nhà nước"/>
    <hyperlink ref="A74" r:id="rId23" tooltip="Click here" display="9. Các khoản phải trả, phải nộp ngắn hạn khác"/>
    <hyperlink ref="A78" r:id="rId24" tooltip="Click here" display="  1. Phải trả dài hạn người bán "/>
    <hyperlink ref="A79" r:id="rId25" tooltip="Click here" display="  2. Phải trả dài hạn nội bộ "/>
    <hyperlink ref="A80" r:id="rId26" tooltip="Click here" display="3. Phải trả dài hạn khác"/>
    <hyperlink ref="A81" r:id="rId27" tooltip="Click here" display="4. Vay và nợ dài hạn "/>
    <hyperlink ref="A89" location="Von" tooltip="Click here" display="1. Vốn đầu tư của chủ sở hữu"/>
    <hyperlink ref="A90" r:id="rId28" tooltip="Click here" display="2. Thặng dư vốn cổ phần"/>
    <hyperlink ref="A91" r:id="rId29" tooltip="Click here" display="3. Vốn khác của chủ sở hữu "/>
    <hyperlink ref="A92" r:id="rId30" tooltip="Click here" display="4. Cổ phiếu quỹ"/>
    <hyperlink ref="A93" r:id="rId31" tooltip="Click here" display="5. Chênh lệch đánh giá lại tài sản"/>
    <hyperlink ref="A94" r:id="rId32" tooltip="Click here" display="6. Chênh lệch tỷ giá hối đoái"/>
    <hyperlink ref="A95" r:id="rId33" tooltip="Click here" display="7. Quỹ đầu tư phát triển"/>
    <hyperlink ref="A96" r:id="rId34" tooltip="Click here" display="8. Quỹ dự phòng tài chính"/>
    <hyperlink ref="A97" r:id="rId35" tooltip="Click here" display="9. Quỹ khác thuộc vốn chủ sở hữu"/>
    <hyperlink ref="A98" location="RE" tooltip="Click here" display="10. Lợi nhuận sau thuế chưa phân phối"/>
    <hyperlink ref="A99" r:id="rId36" tooltip="Click here" display="11. Nguồn vốn đầu tư XDCB"/>
    <hyperlink ref="A102" r:id="rId37" tooltip="Click here" display="2. Nguồn kinh phí "/>
    <hyperlink ref="A71" r:id="rId38" tooltip="Click here" display="6. Chi phí phải trả"/>
    <hyperlink ref="A72" r:id="rId39" tooltip="Click here" display="7. Phải trả nội bộ"/>
  </hyperlinks>
  <printOptions horizontalCentered="1"/>
  <pageMargins left="0.75" right="0" top="0" bottom="0.4" header="0.25" footer="0.2"/>
  <pageSetup horizontalDpi="600" verticalDpi="600" orientation="portrait" paperSize="9" r:id="rId40"/>
  <headerFooter alignWithMargins="0">
    <oddFooter>&amp;LWebsite: www.xmcc.com.vn</oddFooter>
  </headerFooter>
</worksheet>
</file>

<file path=xl/worksheets/sheet2.xml><?xml version="1.0" encoding="utf-8"?>
<worksheet xmlns="http://schemas.openxmlformats.org/spreadsheetml/2006/main" xmlns:r="http://schemas.openxmlformats.org/officeDocument/2006/relationships">
  <dimension ref="A1:E38"/>
  <sheetViews>
    <sheetView workbookViewId="0" topLeftCell="A16">
      <selection activeCell="D11" sqref="D11:E29"/>
    </sheetView>
  </sheetViews>
  <sheetFormatPr defaultColWidth="8.796875" defaultRowHeight="15"/>
  <cols>
    <col min="1" max="1" width="40.59765625" style="18" customWidth="1"/>
    <col min="2" max="2" width="6" style="18" customWidth="1"/>
    <col min="3" max="3" width="5.8984375" style="18" customWidth="1"/>
    <col min="4" max="4" width="17.19921875" style="9" customWidth="1"/>
    <col min="5" max="5" width="16.19921875" style="9" customWidth="1"/>
    <col min="6" max="16384" width="9" style="18" customWidth="1"/>
  </cols>
  <sheetData>
    <row r="1" spans="1:5" ht="15" customHeight="1">
      <c r="A1" s="39" t="str">
        <f>'[2]Thong tin'!$D$2</f>
        <v>CÔNG TY CP BÊ TÔNG VÀ XÂY DỰNG VINACONEX XUÂN MAI</v>
      </c>
      <c r="D1" s="443" t="s">
        <v>170</v>
      </c>
      <c r="E1" s="443"/>
    </row>
    <row r="2" spans="1:5" ht="15" customHeight="1">
      <c r="A2" s="44" t="str">
        <f>'B01'!A2</f>
        <v>Địa chỉ: Thủy Xuân Tiên - Chương Mỹ - Hà Nội</v>
      </c>
      <c r="D2" s="443" t="s">
        <v>628</v>
      </c>
      <c r="E2" s="443"/>
    </row>
    <row r="3" spans="1:5" ht="15" customHeight="1">
      <c r="A3" s="46" t="str">
        <f>'[2]Thong tin'!$D$6</f>
        <v>Tel: (84-4) 33 840 385         Fax: (84-4) 33 840 117</v>
      </c>
      <c r="D3" s="412" t="s">
        <v>173</v>
      </c>
      <c r="E3" s="412"/>
    </row>
    <row r="4" ht="5.25" customHeight="1">
      <c r="A4" s="46"/>
    </row>
    <row r="5" spans="1:5" ht="18.75">
      <c r="A5" s="441" t="s">
        <v>172</v>
      </c>
      <c r="B5" s="441"/>
      <c r="C5" s="441"/>
      <c r="D5" s="441"/>
      <c r="E5" s="441"/>
    </row>
    <row r="6" spans="1:5" ht="18.75">
      <c r="A6" s="441" t="s">
        <v>85</v>
      </c>
      <c r="B6" s="441"/>
      <c r="C6" s="441"/>
      <c r="D6" s="441"/>
      <c r="E6" s="441"/>
    </row>
    <row r="7" spans="1:5" ht="16.5" customHeight="1">
      <c r="A7" s="387"/>
      <c r="B7" s="387"/>
      <c r="C7" s="387"/>
      <c r="D7" s="387"/>
      <c r="E7" s="387"/>
    </row>
    <row r="8" spans="1:5" ht="8.25" customHeight="1">
      <c r="A8" s="8"/>
      <c r="B8" s="8"/>
      <c r="C8" s="8"/>
      <c r="D8" s="8"/>
      <c r="E8" s="8"/>
    </row>
    <row r="9" spans="1:5" ht="15.75">
      <c r="A9" s="1"/>
      <c r="B9" s="1"/>
      <c r="C9" s="2"/>
      <c r="D9" s="10" t="s">
        <v>415</v>
      </c>
      <c r="E9" s="14"/>
    </row>
    <row r="10" spans="1:5" s="336" customFormat="1" ht="44.25" customHeight="1">
      <c r="A10" s="333" t="s">
        <v>416</v>
      </c>
      <c r="B10" s="333" t="s">
        <v>202</v>
      </c>
      <c r="C10" s="333" t="s">
        <v>296</v>
      </c>
      <c r="D10" s="334" t="s">
        <v>629</v>
      </c>
      <c r="E10" s="335" t="s">
        <v>630</v>
      </c>
    </row>
    <row r="11" spans="1:5" s="20" customFormat="1" ht="15">
      <c r="A11" s="265" t="s">
        <v>417</v>
      </c>
      <c r="B11" s="266" t="s">
        <v>418</v>
      </c>
      <c r="C11" s="267" t="s">
        <v>435</v>
      </c>
      <c r="D11" s="339">
        <v>200552705749</v>
      </c>
      <c r="E11" s="339">
        <v>182292960621</v>
      </c>
    </row>
    <row r="12" spans="1:5" s="20" customFormat="1" ht="15">
      <c r="A12" s="209" t="s">
        <v>419</v>
      </c>
      <c r="B12" s="210" t="s">
        <v>420</v>
      </c>
      <c r="C12" s="211"/>
      <c r="D12" s="212"/>
      <c r="E12" s="212"/>
    </row>
    <row r="13" spans="1:5" s="20" customFormat="1" ht="28.5">
      <c r="A13" s="213" t="s">
        <v>433</v>
      </c>
      <c r="B13" s="214">
        <v>10</v>
      </c>
      <c r="C13" s="215"/>
      <c r="D13" s="216">
        <v>200552705749</v>
      </c>
      <c r="E13" s="216">
        <v>182292960621</v>
      </c>
    </row>
    <row r="14" spans="1:5" s="20" customFormat="1" ht="15">
      <c r="A14" s="209" t="s">
        <v>424</v>
      </c>
      <c r="B14" s="217">
        <v>11</v>
      </c>
      <c r="C14" s="211" t="s">
        <v>437</v>
      </c>
      <c r="D14" s="340">
        <v>177199021787</v>
      </c>
      <c r="E14" s="340">
        <v>154942942534</v>
      </c>
    </row>
    <row r="15" spans="1:5" s="20" customFormat="1" ht="28.5">
      <c r="A15" s="213" t="s">
        <v>434</v>
      </c>
      <c r="B15" s="214">
        <v>20</v>
      </c>
      <c r="C15" s="211"/>
      <c r="D15" s="216">
        <v>23353683962</v>
      </c>
      <c r="E15" s="216">
        <v>27350018087</v>
      </c>
    </row>
    <row r="16" spans="1:5" s="20" customFormat="1" ht="15">
      <c r="A16" s="209" t="s">
        <v>425</v>
      </c>
      <c r="B16" s="217">
        <v>21</v>
      </c>
      <c r="C16" s="211" t="s">
        <v>436</v>
      </c>
      <c r="D16" s="340">
        <v>1800788003</v>
      </c>
      <c r="E16" s="340">
        <v>854969767</v>
      </c>
    </row>
    <row r="17" spans="1:5" s="20" customFormat="1" ht="15">
      <c r="A17" s="209" t="s">
        <v>426</v>
      </c>
      <c r="B17" s="217">
        <v>22</v>
      </c>
      <c r="C17" s="211" t="s">
        <v>438</v>
      </c>
      <c r="D17" s="340">
        <v>5321394258</v>
      </c>
      <c r="E17" s="340">
        <v>3046340337</v>
      </c>
    </row>
    <row r="18" spans="1:5" s="20" customFormat="1" ht="15">
      <c r="A18" s="218" t="s">
        <v>427</v>
      </c>
      <c r="B18" s="211">
        <v>23</v>
      </c>
      <c r="C18" s="211"/>
      <c r="D18" s="341">
        <v>3532893264</v>
      </c>
      <c r="E18" s="341">
        <v>1744460627</v>
      </c>
    </row>
    <row r="19" spans="1:5" s="20" customFormat="1" ht="15">
      <c r="A19" s="209" t="s">
        <v>428</v>
      </c>
      <c r="B19" s="217">
        <v>24</v>
      </c>
      <c r="C19" s="211"/>
      <c r="D19" s="340">
        <v>4124415397</v>
      </c>
      <c r="E19" s="340">
        <v>3209275156</v>
      </c>
    </row>
    <row r="20" spans="1:5" s="20" customFormat="1" ht="15">
      <c r="A20" s="209" t="s">
        <v>429</v>
      </c>
      <c r="B20" s="217">
        <v>25</v>
      </c>
      <c r="C20" s="211"/>
      <c r="D20" s="340">
        <v>8308365542</v>
      </c>
      <c r="E20" s="340">
        <v>5124689176</v>
      </c>
    </row>
    <row r="21" spans="1:5" s="20" customFormat="1" ht="28.5">
      <c r="A21" s="213" t="s">
        <v>399</v>
      </c>
      <c r="B21" s="214">
        <v>30</v>
      </c>
      <c r="C21" s="211"/>
      <c r="D21" s="216">
        <v>7400296768</v>
      </c>
      <c r="E21" s="216">
        <v>16824683185</v>
      </c>
    </row>
    <row r="22" spans="1:5" s="20" customFormat="1" ht="15">
      <c r="A22" s="209" t="s">
        <v>430</v>
      </c>
      <c r="B22" s="217">
        <v>31</v>
      </c>
      <c r="C22" s="211"/>
      <c r="D22" s="340">
        <v>708389843</v>
      </c>
      <c r="E22" s="340">
        <v>29484862371</v>
      </c>
    </row>
    <row r="23" spans="1:5" s="20" customFormat="1" ht="15">
      <c r="A23" s="209" t="s">
        <v>431</v>
      </c>
      <c r="B23" s="217">
        <v>32</v>
      </c>
      <c r="C23" s="211"/>
      <c r="D23" s="340">
        <v>634694136</v>
      </c>
      <c r="E23" s="340">
        <v>26620445664</v>
      </c>
    </row>
    <row r="24" spans="1:5" s="20" customFormat="1" ht="15">
      <c r="A24" s="213" t="s">
        <v>439</v>
      </c>
      <c r="B24" s="214">
        <v>40</v>
      </c>
      <c r="C24" s="211"/>
      <c r="D24" s="216">
        <v>73695707</v>
      </c>
      <c r="E24" s="216">
        <v>2864416707</v>
      </c>
    </row>
    <row r="25" spans="1:5" s="20" customFormat="1" ht="15">
      <c r="A25" s="213" t="s">
        <v>112</v>
      </c>
      <c r="B25" s="214"/>
      <c r="C25" s="211"/>
      <c r="D25" s="216"/>
      <c r="E25" s="216"/>
    </row>
    <row r="26" spans="1:5" s="20" customFormat="1" ht="28.5">
      <c r="A26" s="213" t="s">
        <v>113</v>
      </c>
      <c r="B26" s="214">
        <v>50</v>
      </c>
      <c r="C26" s="211"/>
      <c r="D26" s="216">
        <v>7473992475</v>
      </c>
      <c r="E26" s="216">
        <v>19689099892</v>
      </c>
    </row>
    <row r="27" spans="1:5" s="20" customFormat="1" ht="15">
      <c r="A27" s="219" t="s">
        <v>114</v>
      </c>
      <c r="B27" s="217">
        <v>51</v>
      </c>
      <c r="C27" s="211" t="s">
        <v>432</v>
      </c>
      <c r="D27" s="342">
        <v>1868498119</v>
      </c>
      <c r="E27" s="342">
        <v>5554471205</v>
      </c>
    </row>
    <row r="28" spans="1:5" s="20" customFormat="1" ht="15">
      <c r="A28" s="219" t="s">
        <v>115</v>
      </c>
      <c r="B28" s="217">
        <v>52</v>
      </c>
      <c r="C28" s="211" t="s">
        <v>432</v>
      </c>
      <c r="D28" s="337"/>
      <c r="E28" s="342">
        <v>-632196232</v>
      </c>
    </row>
    <row r="29" spans="1:5" s="20" customFormat="1" ht="28.5">
      <c r="A29" s="220" t="s">
        <v>116</v>
      </c>
      <c r="B29" s="221">
        <v>60</v>
      </c>
      <c r="C29" s="222"/>
      <c r="D29" s="223">
        <v>5605494356</v>
      </c>
      <c r="E29" s="223">
        <v>14134628687</v>
      </c>
    </row>
    <row r="30" spans="1:5" s="20" customFormat="1" ht="15.75" thickBot="1">
      <c r="A30" s="21" t="s">
        <v>117</v>
      </c>
      <c r="B30" s="22">
        <v>70</v>
      </c>
      <c r="C30" s="23"/>
      <c r="D30" s="338">
        <f>D29/TMx!B331</f>
        <v>489.88669776754494</v>
      </c>
      <c r="E30" s="204">
        <v>1443.7570226486482</v>
      </c>
    </row>
    <row r="31" spans="1:5" ht="6.75" customHeight="1">
      <c r="A31" s="15"/>
      <c r="B31" s="16"/>
      <c r="C31" s="17"/>
      <c r="D31" s="202"/>
      <c r="E31" s="202"/>
    </row>
    <row r="32" spans="1:5" ht="15.75">
      <c r="A32" s="4"/>
      <c r="B32" s="5"/>
      <c r="C32" s="2"/>
      <c r="D32" s="345" t="s">
        <v>635</v>
      </c>
      <c r="E32" s="344"/>
    </row>
    <row r="33" spans="1:5" ht="15.75">
      <c r="A33" s="414" t="s">
        <v>633</v>
      </c>
      <c r="B33" s="414"/>
      <c r="C33" s="414"/>
      <c r="D33" s="439" t="s">
        <v>228</v>
      </c>
      <c r="E33" s="439"/>
    </row>
    <row r="34" spans="1:5" s="19" customFormat="1" ht="15.75">
      <c r="A34" s="12"/>
      <c r="B34" s="12"/>
      <c r="C34" s="12"/>
      <c r="D34" s="440" t="s">
        <v>632</v>
      </c>
      <c r="E34" s="440"/>
    </row>
    <row r="35" spans="1:5" ht="15.75">
      <c r="A35" s="11"/>
      <c r="B35" s="11"/>
      <c r="C35" s="2"/>
      <c r="D35" s="11"/>
      <c r="E35" s="11"/>
    </row>
    <row r="36" spans="1:5" ht="15.75">
      <c r="A36" s="11"/>
      <c r="B36" s="11"/>
      <c r="C36" s="2"/>
      <c r="D36" s="11"/>
      <c r="E36" s="278"/>
    </row>
    <row r="37" spans="1:5" ht="9" customHeight="1">
      <c r="A37" s="11"/>
      <c r="B37" s="11"/>
      <c r="C37" s="2"/>
      <c r="D37" s="11"/>
      <c r="E37" s="11"/>
    </row>
    <row r="38" spans="1:5" ht="15.75">
      <c r="A38" s="386" t="s">
        <v>634</v>
      </c>
      <c r="B38" s="386"/>
      <c r="C38" s="386"/>
      <c r="D38" s="343"/>
      <c r="E38" s="13"/>
    </row>
  </sheetData>
  <mergeCells count="10">
    <mergeCell ref="D2:E2"/>
    <mergeCell ref="D1:E1"/>
    <mergeCell ref="D3:E3"/>
    <mergeCell ref="D33:E33"/>
    <mergeCell ref="D34:E34"/>
    <mergeCell ref="A33:C33"/>
    <mergeCell ref="A38:C38"/>
    <mergeCell ref="A5:E5"/>
    <mergeCell ref="A7:E7"/>
    <mergeCell ref="A6:E6"/>
  </mergeCells>
  <hyperlinks>
    <hyperlink ref="A11" r:id="rId1" tooltip="Click here" display="1. Doanh thu bán hàng và cung cấp dịch vụ"/>
    <hyperlink ref="A12" r:id="rId2" tooltip="Click here" display="2. Các khoản giảm trừ doanh thu"/>
    <hyperlink ref="A14" r:id="rId3" tooltip="Click here" display="4. Giá vốn hàng bán"/>
    <hyperlink ref="A16" r:id="rId4" tooltip="Click here" display="6. Doanh thu hoạt động tài chính"/>
    <hyperlink ref="A17" r:id="rId5" tooltip="Click here" display="7. Chi phí hoạt động tài chính"/>
    <hyperlink ref="A19" r:id="rId6" tooltip="Click here" display="8. Chi phí bán hàng"/>
    <hyperlink ref="A20" r:id="rId7" tooltip="Click here" display="9. Chi phí quản lý doanh nghiệp"/>
    <hyperlink ref="A22" r:id="rId8" tooltip="Click here" display="11. Thu nhập khác"/>
    <hyperlink ref="A23" r:id="rId9" tooltip="Click here" display="12. Chi phí khác"/>
  </hyperlinks>
  <printOptions horizontalCentered="1"/>
  <pageMargins left="0.75" right="0" top="0.16" bottom="0.15" header="0.25" footer="0.1"/>
  <pageSetup horizontalDpi="600" verticalDpi="600" orientation="portrait" paperSize="9" r:id="rId10"/>
  <headerFooter alignWithMargins="0">
    <oddFooter>&amp;LWebsite: www.xmcc.com.vn</oddFooter>
  </headerFooter>
</worksheet>
</file>

<file path=xl/worksheets/sheet3.xml><?xml version="1.0" encoding="utf-8"?>
<worksheet xmlns="http://schemas.openxmlformats.org/spreadsheetml/2006/main" xmlns:r="http://schemas.openxmlformats.org/officeDocument/2006/relationships">
  <dimension ref="A1:E59"/>
  <sheetViews>
    <sheetView workbookViewId="0" topLeftCell="A1">
      <selection activeCell="A14" sqref="A14"/>
    </sheetView>
  </sheetViews>
  <sheetFormatPr defaultColWidth="8.796875" defaultRowHeight="15"/>
  <cols>
    <col min="1" max="1" width="49.8984375" style="260" customWidth="1"/>
    <col min="2" max="2" width="5.59765625" style="260" customWidth="1"/>
    <col min="3" max="3" width="5" style="260" customWidth="1"/>
    <col min="4" max="5" width="15.3984375" style="472" customWidth="1"/>
    <col min="6" max="16384" width="9" style="260" customWidth="1"/>
  </cols>
  <sheetData>
    <row r="1" spans="1:5" ht="15.75">
      <c r="A1" s="39" t="str">
        <f>'[2]Thong tin'!$D$2</f>
        <v>CÔNG TY CP BÊ TÔNG VÀ XÂY DỰNG VINACONEX XUÂN MAI</v>
      </c>
      <c r="B1" s="258"/>
      <c r="C1" s="258"/>
      <c r="D1" s="443" t="s">
        <v>170</v>
      </c>
      <c r="E1" s="443"/>
    </row>
    <row r="2" spans="1:5" ht="15.75">
      <c r="A2" s="44" t="str">
        <f>'[2]Thong tin'!$D$5</f>
        <v>Địa chỉ: Thị trấn Xuân Mai - Chương Mỹ - Hà Nội </v>
      </c>
      <c r="D2" s="443" t="s">
        <v>625</v>
      </c>
      <c r="E2" s="443"/>
    </row>
    <row r="3" spans="1:5" s="469" customFormat="1" ht="15.75">
      <c r="A3" s="46" t="str">
        <f>'[2]Thong tin'!$D$6</f>
        <v>Tel: (84-4) 33 840 385         Fax: (84-4) 33 840 117</v>
      </c>
      <c r="B3" s="260"/>
      <c r="C3" s="260"/>
      <c r="D3" s="412" t="s">
        <v>215</v>
      </c>
      <c r="E3" s="412"/>
    </row>
    <row r="4" spans="4:5" s="469" customFormat="1" ht="6.75" customHeight="1">
      <c r="D4" s="470"/>
      <c r="E4" s="470"/>
    </row>
    <row r="5" spans="1:5" ht="15.75">
      <c r="A5" s="389" t="s">
        <v>229</v>
      </c>
      <c r="B5" s="389"/>
      <c r="C5" s="389"/>
      <c r="D5" s="389"/>
      <c r="E5" s="389"/>
    </row>
    <row r="6" spans="1:5" ht="15.75">
      <c r="A6" s="389" t="s">
        <v>85</v>
      </c>
      <c r="B6" s="389"/>
      <c r="C6" s="389"/>
      <c r="D6" s="389"/>
      <c r="E6" s="389"/>
    </row>
    <row r="7" spans="1:5" ht="15.75" customHeight="1">
      <c r="A7" s="387" t="s">
        <v>482</v>
      </c>
      <c r="B7" s="387"/>
      <c r="C7" s="387"/>
      <c r="D7" s="387"/>
      <c r="E7" s="387"/>
    </row>
    <row r="8" spans="1:5" ht="6" customHeight="1">
      <c r="A8" s="8"/>
      <c r="B8" s="207"/>
      <c r="C8" s="8"/>
      <c r="D8" s="299"/>
      <c r="E8" s="299"/>
    </row>
    <row r="9" spans="1:5" ht="15.75">
      <c r="A9" s="1"/>
      <c r="B9" s="207"/>
      <c r="C9" s="2"/>
      <c r="D9" s="14"/>
      <c r="E9" s="10" t="s">
        <v>415</v>
      </c>
    </row>
    <row r="10" spans="1:5" s="131" customFormat="1" ht="45">
      <c r="A10" s="321" t="s">
        <v>416</v>
      </c>
      <c r="B10" s="321" t="s">
        <v>304</v>
      </c>
      <c r="C10" s="321" t="s">
        <v>296</v>
      </c>
      <c r="D10" s="334" t="s">
        <v>629</v>
      </c>
      <c r="E10" s="334" t="s">
        <v>630</v>
      </c>
    </row>
    <row r="11" spans="1:5" s="131" customFormat="1" ht="13.5">
      <c r="A11" s="282" t="s">
        <v>440</v>
      </c>
      <c r="B11" s="283"/>
      <c r="C11" s="284"/>
      <c r="D11" s="205"/>
      <c r="E11" s="205"/>
    </row>
    <row r="12" spans="1:5" s="131" customFormat="1" ht="18.75" customHeight="1">
      <c r="A12" s="285" t="s">
        <v>441</v>
      </c>
      <c r="B12" s="286" t="s">
        <v>418</v>
      </c>
      <c r="C12" s="287"/>
      <c r="D12" s="346">
        <v>7473992475</v>
      </c>
      <c r="E12" s="346">
        <v>19689099892</v>
      </c>
    </row>
    <row r="13" spans="1:5" s="131" customFormat="1" ht="14.25">
      <c r="A13" s="285" t="s">
        <v>442</v>
      </c>
      <c r="B13" s="288"/>
      <c r="C13" s="289"/>
      <c r="D13" s="277"/>
      <c r="E13" s="277"/>
    </row>
    <row r="14" spans="1:5" s="131" customFormat="1" ht="13.5">
      <c r="A14" s="290" t="s">
        <v>443</v>
      </c>
      <c r="B14" s="291" t="s">
        <v>420</v>
      </c>
      <c r="C14" s="289"/>
      <c r="D14" s="300">
        <v>3118638562</v>
      </c>
      <c r="E14" s="300">
        <v>2416578026</v>
      </c>
    </row>
    <row r="15" spans="1:5" s="131" customFormat="1" ht="13.5">
      <c r="A15" s="290" t="s">
        <v>444</v>
      </c>
      <c r="B15" s="291" t="s">
        <v>445</v>
      </c>
      <c r="C15" s="289"/>
      <c r="D15" s="300"/>
      <c r="E15" s="300">
        <v>43387624</v>
      </c>
    </row>
    <row r="16" spans="1:5" s="131" customFormat="1" ht="13.5">
      <c r="A16" s="290" t="s">
        <v>446</v>
      </c>
      <c r="B16" s="291" t="s">
        <v>447</v>
      </c>
      <c r="C16" s="289"/>
      <c r="D16" s="300"/>
      <c r="E16" s="300"/>
    </row>
    <row r="17" spans="1:5" s="131" customFormat="1" ht="13.5">
      <c r="A17" s="290" t="s">
        <v>448</v>
      </c>
      <c r="B17" s="291" t="s">
        <v>449</v>
      </c>
      <c r="C17" s="289"/>
      <c r="D17" s="300">
        <v>-12287009</v>
      </c>
      <c r="E17" s="300">
        <v>-1541761639</v>
      </c>
    </row>
    <row r="18" spans="1:5" s="131" customFormat="1" ht="13.5">
      <c r="A18" s="290" t="s">
        <v>450</v>
      </c>
      <c r="B18" s="291" t="s">
        <v>451</v>
      </c>
      <c r="C18" s="289"/>
      <c r="D18" s="300">
        <v>3532893264</v>
      </c>
      <c r="E18" s="300">
        <v>1744460627</v>
      </c>
    </row>
    <row r="19" spans="1:5" s="131" customFormat="1" ht="14.25">
      <c r="A19" s="285" t="s">
        <v>299</v>
      </c>
      <c r="B19" s="286" t="s">
        <v>452</v>
      </c>
      <c r="C19" s="287"/>
      <c r="D19" s="301">
        <v>14113237292</v>
      </c>
      <c r="E19" s="301">
        <v>22351764530</v>
      </c>
    </row>
    <row r="20" spans="1:5" s="131" customFormat="1" ht="13.5">
      <c r="A20" s="290" t="s">
        <v>453</v>
      </c>
      <c r="B20" s="291" t="s">
        <v>454</v>
      </c>
      <c r="C20" s="289"/>
      <c r="D20" s="300">
        <v>23988561744</v>
      </c>
      <c r="E20" s="300">
        <v>-109591260445</v>
      </c>
    </row>
    <row r="21" spans="1:5" s="131" customFormat="1" ht="13.5">
      <c r="A21" s="290" t="s">
        <v>455</v>
      </c>
      <c r="B21" s="288">
        <v>10</v>
      </c>
      <c r="C21" s="289"/>
      <c r="D21" s="300">
        <v>-2479090263</v>
      </c>
      <c r="E21" s="300">
        <v>5098009366</v>
      </c>
    </row>
    <row r="22" spans="1:5" s="131" customFormat="1" ht="27">
      <c r="A22" s="290" t="s">
        <v>458</v>
      </c>
      <c r="B22" s="288">
        <v>11</v>
      </c>
      <c r="C22" s="289"/>
      <c r="D22" s="300">
        <v>21919080885.25</v>
      </c>
      <c r="E22" s="300">
        <v>61023727717</v>
      </c>
    </row>
    <row r="23" spans="1:5" s="131" customFormat="1" ht="13.5">
      <c r="A23" s="290" t="s">
        <v>459</v>
      </c>
      <c r="B23" s="288">
        <v>12</v>
      </c>
      <c r="C23" s="289"/>
      <c r="D23" s="300">
        <v>-2227058672</v>
      </c>
      <c r="E23" s="300">
        <v>-104724965</v>
      </c>
    </row>
    <row r="24" spans="1:5" s="131" customFormat="1" ht="13.5">
      <c r="A24" s="290" t="s">
        <v>460</v>
      </c>
      <c r="B24" s="288">
        <v>13</v>
      </c>
      <c r="C24" s="289"/>
      <c r="D24" s="300">
        <v>-3532893264</v>
      </c>
      <c r="E24" s="300">
        <v>-1744460627</v>
      </c>
    </row>
    <row r="25" spans="1:5" s="131" customFormat="1" ht="13.5">
      <c r="A25" s="290" t="s">
        <v>461</v>
      </c>
      <c r="B25" s="288">
        <v>14</v>
      </c>
      <c r="C25" s="289"/>
      <c r="D25" s="300">
        <v>0</v>
      </c>
      <c r="E25" s="300">
        <v>-4975889305</v>
      </c>
    </row>
    <row r="26" spans="1:5" s="131" customFormat="1" ht="13.5">
      <c r="A26" s="290" t="s">
        <v>462</v>
      </c>
      <c r="B26" s="288">
        <v>15</v>
      </c>
      <c r="C26" s="289"/>
      <c r="D26" s="300">
        <v>621990241</v>
      </c>
      <c r="E26" s="300">
        <v>9837565179</v>
      </c>
    </row>
    <row r="27" spans="1:5" s="131" customFormat="1" ht="13.5">
      <c r="A27" s="290" t="s">
        <v>463</v>
      </c>
      <c r="B27" s="288">
        <v>16</v>
      </c>
      <c r="C27" s="289"/>
      <c r="D27" s="300">
        <v>-1531148704</v>
      </c>
      <c r="E27" s="300">
        <v>-20700168643</v>
      </c>
    </row>
    <row r="28" spans="1:5" s="131" customFormat="1" ht="14.25">
      <c r="A28" s="285" t="s">
        <v>464</v>
      </c>
      <c r="B28" s="292">
        <v>20</v>
      </c>
      <c r="C28" s="287"/>
      <c r="D28" s="301">
        <v>50872679259.25</v>
      </c>
      <c r="E28" s="301">
        <v>-38805437193</v>
      </c>
    </row>
    <row r="29" spans="1:5" s="131" customFormat="1" ht="13.5">
      <c r="A29" s="293" t="s">
        <v>465</v>
      </c>
      <c r="B29" s="288"/>
      <c r="C29" s="289"/>
      <c r="D29" s="300"/>
      <c r="E29" s="300"/>
    </row>
    <row r="30" spans="1:5" s="131" customFormat="1" ht="14.25" customHeight="1">
      <c r="A30" s="294" t="s">
        <v>297</v>
      </c>
      <c r="B30" s="288">
        <v>21</v>
      </c>
      <c r="C30" s="289"/>
      <c r="D30" s="300">
        <v>-5075614213</v>
      </c>
      <c r="E30" s="300">
        <v>-4131173171</v>
      </c>
    </row>
    <row r="31" spans="1:5" s="131" customFormat="1" ht="13.5">
      <c r="A31" s="294" t="s">
        <v>298</v>
      </c>
      <c r="B31" s="288">
        <v>22</v>
      </c>
      <c r="C31" s="289"/>
      <c r="D31" s="300"/>
      <c r="E31" s="300"/>
    </row>
    <row r="32" spans="1:5" s="131" customFormat="1" ht="13.5">
      <c r="A32" s="294" t="s">
        <v>466</v>
      </c>
      <c r="B32" s="288">
        <v>23</v>
      </c>
      <c r="C32" s="289"/>
      <c r="D32" s="300">
        <v>-15650000000</v>
      </c>
      <c r="E32" s="300"/>
    </row>
    <row r="33" spans="1:5" s="131" customFormat="1" ht="13.5">
      <c r="A33" s="294" t="s">
        <v>95</v>
      </c>
      <c r="B33" s="288">
        <v>24</v>
      </c>
      <c r="C33" s="289"/>
      <c r="D33" s="300">
        <v>7052284871</v>
      </c>
      <c r="E33" s="300"/>
    </row>
    <row r="34" spans="1:5" s="131" customFormat="1" ht="13.5">
      <c r="A34" s="294" t="s">
        <v>467</v>
      </c>
      <c r="B34" s="288">
        <v>25</v>
      </c>
      <c r="C34" s="289"/>
      <c r="D34" s="300"/>
      <c r="E34" s="300">
        <v>-23475000000</v>
      </c>
    </row>
    <row r="35" spans="1:5" s="131" customFormat="1" ht="13.5">
      <c r="A35" s="294" t="s">
        <v>468</v>
      </c>
      <c r="B35" s="288">
        <v>26</v>
      </c>
      <c r="C35" s="289"/>
      <c r="D35" s="300"/>
      <c r="E35" s="300"/>
    </row>
    <row r="36" spans="1:5" s="131" customFormat="1" ht="13.5">
      <c r="A36" s="294" t="s">
        <v>469</v>
      </c>
      <c r="B36" s="288">
        <v>27</v>
      </c>
      <c r="C36" s="289"/>
      <c r="D36" s="300">
        <v>900775466</v>
      </c>
      <c r="E36" s="300">
        <v>28319683</v>
      </c>
    </row>
    <row r="37" spans="1:5" s="131" customFormat="1" ht="14.25">
      <c r="A37" s="285" t="s">
        <v>470</v>
      </c>
      <c r="B37" s="292">
        <v>30</v>
      </c>
      <c r="C37" s="287"/>
      <c r="D37" s="301">
        <v>-12772553876</v>
      </c>
      <c r="E37" s="301">
        <v>-27577853488</v>
      </c>
    </row>
    <row r="38" spans="1:5" s="131" customFormat="1" ht="14.25">
      <c r="A38" s="293" t="s">
        <v>471</v>
      </c>
      <c r="B38" s="295"/>
      <c r="C38" s="287"/>
      <c r="D38" s="300"/>
      <c r="E38" s="300"/>
    </row>
    <row r="39" spans="1:5" s="131" customFormat="1" ht="13.5" customHeight="1">
      <c r="A39" s="294" t="s">
        <v>300</v>
      </c>
      <c r="B39" s="295">
        <v>31</v>
      </c>
      <c r="C39" s="287"/>
      <c r="D39" s="300">
        <v>48237440000</v>
      </c>
      <c r="E39" s="300">
        <v>10653017385</v>
      </c>
    </row>
    <row r="40" spans="1:5" s="131" customFormat="1" ht="27.75" customHeight="1">
      <c r="A40" s="294" t="s">
        <v>472</v>
      </c>
      <c r="B40" s="288">
        <v>32</v>
      </c>
      <c r="C40" s="289"/>
      <c r="D40" s="300"/>
      <c r="E40" s="300"/>
    </row>
    <row r="41" spans="1:5" s="131" customFormat="1" ht="13.5">
      <c r="A41" s="294" t="s">
        <v>473</v>
      </c>
      <c r="B41" s="288">
        <v>33</v>
      </c>
      <c r="C41" s="289"/>
      <c r="D41" s="300">
        <v>154401085351</v>
      </c>
      <c r="E41" s="300">
        <v>142800213416</v>
      </c>
    </row>
    <row r="42" spans="1:5" s="131" customFormat="1" ht="13.5">
      <c r="A42" s="294" t="s">
        <v>474</v>
      </c>
      <c r="B42" s="288">
        <v>34</v>
      </c>
      <c r="C42" s="289"/>
      <c r="D42" s="300">
        <v>-218525184881</v>
      </c>
      <c r="E42" s="300">
        <v>-90565008597</v>
      </c>
    </row>
    <row r="43" spans="1:5" s="131" customFormat="1" ht="13.5">
      <c r="A43" s="294" t="s">
        <v>475</v>
      </c>
      <c r="B43" s="288">
        <v>35</v>
      </c>
      <c r="C43" s="289"/>
      <c r="D43" s="300"/>
      <c r="E43" s="300"/>
    </row>
    <row r="44" spans="1:5" s="131" customFormat="1" ht="13.5">
      <c r="A44" s="294" t="s">
        <v>476</v>
      </c>
      <c r="B44" s="288">
        <v>36</v>
      </c>
      <c r="C44" s="289"/>
      <c r="D44" s="300"/>
      <c r="E44" s="300"/>
    </row>
    <row r="45" spans="1:5" s="131" customFormat="1" ht="14.25">
      <c r="A45" s="285" t="s">
        <v>477</v>
      </c>
      <c r="B45" s="292">
        <v>40</v>
      </c>
      <c r="C45" s="287"/>
      <c r="D45" s="301">
        <v>-15886659530</v>
      </c>
      <c r="E45" s="301">
        <v>62888222204</v>
      </c>
    </row>
    <row r="46" spans="1:5" s="131" customFormat="1" ht="14.25">
      <c r="A46" s="293" t="s">
        <v>478</v>
      </c>
      <c r="B46" s="292">
        <v>50</v>
      </c>
      <c r="C46" s="287"/>
      <c r="D46" s="302">
        <v>22213465853.25</v>
      </c>
      <c r="E46" s="302">
        <v>-3495068477</v>
      </c>
    </row>
    <row r="47" spans="1:5" s="131" customFormat="1" ht="14.25">
      <c r="A47" s="293" t="s">
        <v>479</v>
      </c>
      <c r="B47" s="292">
        <v>60</v>
      </c>
      <c r="C47" s="287"/>
      <c r="D47" s="302">
        <v>95643816508</v>
      </c>
      <c r="E47" s="302">
        <v>26844475451</v>
      </c>
    </row>
    <row r="48" spans="1:5" s="131" customFormat="1" ht="13.5">
      <c r="A48" s="296" t="s">
        <v>480</v>
      </c>
      <c r="B48" s="297">
        <v>61</v>
      </c>
      <c r="C48" s="298"/>
      <c r="D48" s="303"/>
      <c r="E48" s="303"/>
    </row>
    <row r="49" spans="1:5" s="131" customFormat="1" ht="14.25" customHeight="1">
      <c r="A49" s="274" t="s">
        <v>481</v>
      </c>
      <c r="B49" s="275">
        <v>70</v>
      </c>
      <c r="C49" s="276" t="s">
        <v>94</v>
      </c>
      <c r="D49" s="304">
        <v>117857282361.25</v>
      </c>
      <c r="E49" s="304">
        <v>23349406974</v>
      </c>
    </row>
    <row r="50" spans="1:5" s="131" customFormat="1" ht="4.5" customHeight="1">
      <c r="A50" s="132"/>
      <c r="B50" s="133"/>
      <c r="C50" s="269"/>
      <c r="D50" s="270"/>
      <c r="E50" s="270"/>
    </row>
    <row r="51" spans="1:5" s="96" customFormat="1" ht="15">
      <c r="A51" s="95"/>
      <c r="B51" s="153" t="s">
        <v>154</v>
      </c>
      <c r="C51" s="152"/>
      <c r="D51" s="152"/>
      <c r="E51" s="471"/>
    </row>
    <row r="52" spans="1:5" s="155" customFormat="1" ht="13.5">
      <c r="A52" s="154"/>
      <c r="C52" s="357" t="s">
        <v>412</v>
      </c>
      <c r="D52" s="357"/>
      <c r="E52" s="357"/>
    </row>
    <row r="53" spans="1:5" s="155" customFormat="1" ht="15" customHeight="1">
      <c r="A53" s="156" t="s">
        <v>91</v>
      </c>
      <c r="C53" s="388" t="s">
        <v>289</v>
      </c>
      <c r="D53" s="388"/>
      <c r="E53" s="388"/>
    </row>
    <row r="54" spans="1:5" s="162" customFormat="1" ht="13.5">
      <c r="A54" s="158" t="s">
        <v>92</v>
      </c>
      <c r="B54" s="159"/>
      <c r="C54" s="160"/>
      <c r="D54" s="161"/>
      <c r="E54" s="161"/>
    </row>
    <row r="55" spans="1:5" s="155" customFormat="1" ht="13.5">
      <c r="A55" s="156"/>
      <c r="B55" s="157"/>
      <c r="C55" s="160"/>
      <c r="D55" s="163"/>
      <c r="E55" s="164"/>
    </row>
    <row r="56" spans="1:5" s="155" customFormat="1" ht="13.5">
      <c r="A56" s="156"/>
      <c r="B56" s="157"/>
      <c r="C56" s="160"/>
      <c r="D56" s="163"/>
      <c r="E56" s="164"/>
    </row>
    <row r="57" spans="1:5" s="155" customFormat="1" ht="13.5">
      <c r="A57" s="165" t="s">
        <v>93</v>
      </c>
      <c r="B57" s="166"/>
      <c r="C57" s="160"/>
      <c r="D57" s="163"/>
      <c r="E57" s="164"/>
    </row>
    <row r="58" spans="1:5" ht="15.75">
      <c r="A58" s="1"/>
      <c r="B58" s="1"/>
      <c r="C58" s="2"/>
      <c r="D58" s="14"/>
      <c r="E58" s="14"/>
    </row>
    <row r="59" spans="1:5" ht="15.75">
      <c r="A59" s="1"/>
      <c r="B59" s="1"/>
      <c r="C59" s="2"/>
      <c r="D59" s="14"/>
      <c r="E59" s="14"/>
    </row>
  </sheetData>
  <mergeCells count="8">
    <mergeCell ref="D1:E1"/>
    <mergeCell ref="D2:E2"/>
    <mergeCell ref="D3:E3"/>
    <mergeCell ref="C53:E53"/>
    <mergeCell ref="A5:E5"/>
    <mergeCell ref="A7:E7"/>
    <mergeCell ref="C52:E52"/>
    <mergeCell ref="A6:E6"/>
  </mergeCells>
  <hyperlinks>
    <hyperlink ref="A44" r:id="rId1" tooltip="Click here" display="6. Cổ tức, lợi nhuận đã trả cho chủ sở hữu"/>
  </hyperlinks>
  <printOptions horizontalCentered="1"/>
  <pageMargins left="0.25" right="0" top="0" bottom="0" header="0"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O293"/>
  <sheetViews>
    <sheetView workbookViewId="0" topLeftCell="A26">
      <selection activeCell="AH2" sqref="AH2:AH4"/>
    </sheetView>
  </sheetViews>
  <sheetFormatPr defaultColWidth="8.796875" defaultRowHeight="15"/>
  <cols>
    <col min="1" max="1" width="4" style="397" customWidth="1"/>
    <col min="2" max="3" width="1.203125" style="397" customWidth="1"/>
    <col min="4" max="11" width="9" style="397" hidden="1" customWidth="1"/>
    <col min="12" max="13" width="0" style="397" hidden="1" customWidth="1"/>
    <col min="14" max="26" width="9" style="397" hidden="1" customWidth="1"/>
    <col min="27" max="27" width="36.3984375" style="397" customWidth="1"/>
    <col min="28" max="32" width="2.69921875" style="397" customWidth="1"/>
    <col min="33" max="35" width="5.69921875" style="397" customWidth="1"/>
    <col min="36" max="36" width="18" style="397" customWidth="1"/>
    <col min="37" max="37" width="18.3984375" style="397" bestFit="1" customWidth="1"/>
    <col min="38" max="16384" width="9" style="397" customWidth="1"/>
  </cols>
  <sheetData>
    <row r="1" spans="1:36" ht="15">
      <c r="A1" s="39" t="str">
        <f>'[2]Thong tin'!$D$2</f>
        <v>CÔNG TY CP BÊ TÔNG VÀ XÂY DỰNG VINACONEX XUÂN MAI</v>
      </c>
      <c r="B1" s="40"/>
      <c r="C1" s="40"/>
      <c r="D1" s="40"/>
      <c r="E1" s="40"/>
      <c r="F1" s="40"/>
      <c r="G1" s="40"/>
      <c r="H1" s="40"/>
      <c r="I1" s="40"/>
      <c r="J1" s="40"/>
      <c r="K1" s="40"/>
      <c r="L1" s="40"/>
      <c r="M1" s="40"/>
      <c r="N1" s="40"/>
      <c r="O1" s="40"/>
      <c r="P1" s="40"/>
      <c r="Q1" s="40"/>
      <c r="R1" s="40"/>
      <c r="S1" s="40"/>
      <c r="T1" s="40"/>
      <c r="U1" s="40"/>
      <c r="V1" s="41"/>
      <c r="W1" s="41"/>
      <c r="X1" s="42"/>
      <c r="Y1" s="42"/>
      <c r="Z1" s="42"/>
      <c r="AA1" s="42"/>
      <c r="AB1" s="42"/>
      <c r="AC1" s="42"/>
      <c r="AD1" s="42"/>
      <c r="AE1" s="42"/>
      <c r="AF1" s="42"/>
      <c r="AG1" s="42"/>
      <c r="AH1" s="42"/>
      <c r="AI1" s="42"/>
      <c r="AJ1" s="43"/>
    </row>
    <row r="2" spans="1:36" ht="15.75">
      <c r="A2" s="46" t="str">
        <f>'[2]Thong tin'!$D$5</f>
        <v>Địa chỉ: Thị trấn Xuân Mai - Chương Mỹ - Hà Nội </v>
      </c>
      <c r="B2" s="41"/>
      <c r="C2" s="41"/>
      <c r="D2" s="41"/>
      <c r="E2" s="41"/>
      <c r="F2" s="41"/>
      <c r="G2" s="41"/>
      <c r="H2" s="41"/>
      <c r="I2" s="41"/>
      <c r="J2" s="41"/>
      <c r="K2" s="41"/>
      <c r="L2" s="41"/>
      <c r="M2" s="41"/>
      <c r="N2" s="41"/>
      <c r="O2" s="41"/>
      <c r="P2" s="41"/>
      <c r="Q2" s="41"/>
      <c r="R2" s="41"/>
      <c r="S2" s="41"/>
      <c r="T2" s="41"/>
      <c r="U2" s="41"/>
      <c r="V2" s="41"/>
      <c r="W2" s="41"/>
      <c r="X2" s="42"/>
      <c r="Y2" s="42"/>
      <c r="Z2" s="42"/>
      <c r="AA2" s="45"/>
      <c r="AB2" s="398"/>
      <c r="AC2" s="398"/>
      <c r="AD2" s="398"/>
      <c r="AE2" s="398"/>
      <c r="AF2" s="398"/>
      <c r="AG2" s="398"/>
      <c r="AH2" s="437" t="s">
        <v>170</v>
      </c>
      <c r="AI2" s="437"/>
      <c r="AJ2" s="399"/>
    </row>
    <row r="3" spans="1:36" ht="15.75">
      <c r="A3" s="46" t="str">
        <f>'[2]Thong tin'!$D$6</f>
        <v>Tel: (84-4) 33 840 385         Fax: (84-4) 33 840 117</v>
      </c>
      <c r="B3" s="41"/>
      <c r="C3" s="41"/>
      <c r="D3" s="41"/>
      <c r="E3" s="41"/>
      <c r="F3" s="41"/>
      <c r="G3" s="41"/>
      <c r="H3" s="41"/>
      <c r="I3" s="41"/>
      <c r="J3" s="41"/>
      <c r="K3" s="41"/>
      <c r="L3" s="41"/>
      <c r="M3" s="41"/>
      <c r="N3" s="41"/>
      <c r="O3" s="41"/>
      <c r="P3" s="41"/>
      <c r="Q3" s="41"/>
      <c r="R3" s="41"/>
      <c r="S3" s="41"/>
      <c r="T3" s="41"/>
      <c r="U3" s="41"/>
      <c r="V3" s="41"/>
      <c r="W3" s="41"/>
      <c r="X3" s="42"/>
      <c r="Y3" s="42"/>
      <c r="Z3" s="42"/>
      <c r="AA3" s="398"/>
      <c r="AB3" s="398"/>
      <c r="AC3" s="398"/>
      <c r="AD3" s="398"/>
      <c r="AE3" s="398"/>
      <c r="AF3" s="398"/>
      <c r="AG3" s="398"/>
      <c r="AH3" s="437" t="s">
        <v>625</v>
      </c>
      <c r="AI3" s="437"/>
      <c r="AJ3" s="399"/>
    </row>
    <row r="4" spans="1:36" ht="15.75">
      <c r="A4" s="47"/>
      <c r="B4" s="47"/>
      <c r="C4" s="48"/>
      <c r="D4" s="48"/>
      <c r="E4" s="48"/>
      <c r="F4" s="48"/>
      <c r="G4" s="48"/>
      <c r="H4" s="48"/>
      <c r="I4" s="48"/>
      <c r="J4" s="48"/>
      <c r="K4" s="48"/>
      <c r="L4" s="48"/>
      <c r="M4" s="48"/>
      <c r="N4" s="48"/>
      <c r="O4" s="48"/>
      <c r="P4" s="48"/>
      <c r="Q4" s="48"/>
      <c r="R4" s="48"/>
      <c r="S4" s="48"/>
      <c r="T4" s="48"/>
      <c r="U4" s="48"/>
      <c r="V4" s="48"/>
      <c r="W4" s="48"/>
      <c r="X4" s="49"/>
      <c r="Y4" s="49"/>
      <c r="Z4" s="49"/>
      <c r="AA4" s="49"/>
      <c r="AB4" s="49"/>
      <c r="AC4" s="49"/>
      <c r="AD4" s="49"/>
      <c r="AE4" s="49"/>
      <c r="AF4" s="49"/>
      <c r="AG4" s="49"/>
      <c r="AH4" s="438" t="s">
        <v>216</v>
      </c>
      <c r="AI4" s="438"/>
      <c r="AJ4" s="49"/>
    </row>
    <row r="5" spans="1:36" ht="15.75">
      <c r="A5" s="47"/>
      <c r="B5" s="47"/>
      <c r="C5" s="48"/>
      <c r="D5" s="48"/>
      <c r="E5" s="48"/>
      <c r="F5" s="48"/>
      <c r="G5" s="48"/>
      <c r="H5" s="48"/>
      <c r="I5" s="48"/>
      <c r="J5" s="48"/>
      <c r="K5" s="48"/>
      <c r="L5" s="48"/>
      <c r="M5" s="48"/>
      <c r="N5" s="48"/>
      <c r="O5" s="48"/>
      <c r="P5" s="48"/>
      <c r="Q5" s="48"/>
      <c r="R5" s="48"/>
      <c r="S5" s="48"/>
      <c r="T5" s="48"/>
      <c r="U5" s="48"/>
      <c r="V5" s="48"/>
      <c r="W5" s="48"/>
      <c r="X5" s="49"/>
      <c r="Y5" s="49"/>
      <c r="Z5" s="49"/>
      <c r="AA5" s="49"/>
      <c r="AB5" s="49"/>
      <c r="AC5" s="49"/>
      <c r="AD5" s="49"/>
      <c r="AE5" s="49"/>
      <c r="AF5" s="49"/>
      <c r="AG5" s="49"/>
      <c r="AH5" s="49"/>
      <c r="AI5" s="49"/>
      <c r="AJ5" s="50"/>
    </row>
    <row r="6" spans="1:36" ht="18.75">
      <c r="A6" s="457" t="s">
        <v>19</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row>
    <row r="7" spans="1:36" ht="15">
      <c r="A7" s="458" t="s">
        <v>637</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row>
    <row r="8" spans="1:36" ht="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row>
    <row r="9" spans="1:36" ht="12.75" customHeight="1">
      <c r="A9" s="459"/>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row>
    <row r="10" spans="1:36" ht="15">
      <c r="A10" s="402" t="s">
        <v>20</v>
      </c>
      <c r="B10" s="69" t="s">
        <v>21</v>
      </c>
      <c r="C10" s="54"/>
      <c r="D10" s="52"/>
      <c r="E10" s="52"/>
      <c r="F10" s="52"/>
      <c r="G10" s="52"/>
      <c r="H10" s="52"/>
      <c r="I10" s="52"/>
      <c r="J10" s="52"/>
      <c r="K10" s="52"/>
      <c r="L10" s="52"/>
      <c r="M10" s="52"/>
      <c r="N10" s="52"/>
      <c r="O10" s="52"/>
      <c r="P10" s="52"/>
      <c r="Q10" s="52"/>
      <c r="R10" s="52"/>
      <c r="S10" s="52"/>
      <c r="T10" s="52"/>
      <c r="U10" s="52"/>
      <c r="V10" s="52"/>
      <c r="W10" s="52"/>
      <c r="X10" s="53"/>
      <c r="Y10" s="53"/>
      <c r="Z10" s="53"/>
      <c r="AA10" s="53"/>
      <c r="AB10" s="53"/>
      <c r="AC10" s="53"/>
      <c r="AD10" s="53"/>
      <c r="AE10" s="53"/>
      <c r="AF10" s="53"/>
      <c r="AG10" s="53"/>
      <c r="AH10" s="53"/>
      <c r="AI10" s="53"/>
      <c r="AJ10" s="53"/>
    </row>
    <row r="11" spans="1:36" ht="12.75" customHeight="1">
      <c r="A11" s="402"/>
      <c r="B11" s="69"/>
      <c r="C11" s="54"/>
      <c r="D11" s="52"/>
      <c r="E11" s="52"/>
      <c r="F11" s="52"/>
      <c r="G11" s="52"/>
      <c r="H11" s="52"/>
      <c r="I11" s="52"/>
      <c r="J11" s="52"/>
      <c r="K11" s="52"/>
      <c r="L11" s="52"/>
      <c r="M11" s="52"/>
      <c r="N11" s="52"/>
      <c r="O11" s="52"/>
      <c r="P11" s="52"/>
      <c r="Q11" s="52"/>
      <c r="R11" s="52"/>
      <c r="S11" s="52"/>
      <c r="T11" s="52"/>
      <c r="U11" s="52"/>
      <c r="V11" s="52"/>
      <c r="W11" s="52"/>
      <c r="X11" s="53"/>
      <c r="Y11" s="53"/>
      <c r="Z11" s="53"/>
      <c r="AA11" s="53"/>
      <c r="AB11" s="53"/>
      <c r="AC11" s="53"/>
      <c r="AD11" s="53"/>
      <c r="AE11" s="53"/>
      <c r="AF11" s="53"/>
      <c r="AG11" s="53"/>
      <c r="AH11" s="53"/>
      <c r="AI11" s="53"/>
      <c r="AJ11" s="53"/>
    </row>
    <row r="12" spans="1:36" ht="15">
      <c r="A12" s="55" t="s">
        <v>22</v>
      </c>
      <c r="B12" s="402" t="s">
        <v>23</v>
      </c>
      <c r="C12" s="52"/>
      <c r="D12" s="52"/>
      <c r="E12" s="52"/>
      <c r="F12" s="52"/>
      <c r="G12" s="52"/>
      <c r="H12" s="52"/>
      <c r="I12" s="52"/>
      <c r="J12" s="52"/>
      <c r="K12" s="52"/>
      <c r="L12" s="52"/>
      <c r="M12" s="52"/>
      <c r="N12" s="52"/>
      <c r="O12" s="52"/>
      <c r="P12" s="52"/>
      <c r="Q12" s="52"/>
      <c r="R12" s="52"/>
      <c r="S12" s="52"/>
      <c r="T12" s="52"/>
      <c r="U12" s="52"/>
      <c r="V12" s="52"/>
      <c r="W12" s="52"/>
      <c r="X12" s="53"/>
      <c r="Y12" s="53"/>
      <c r="Z12" s="53"/>
      <c r="AA12" s="53"/>
      <c r="AB12" s="53"/>
      <c r="AC12" s="53"/>
      <c r="AD12" s="53"/>
      <c r="AE12" s="53"/>
      <c r="AF12" s="53"/>
      <c r="AG12" s="53"/>
      <c r="AH12" s="53"/>
      <c r="AI12" s="53"/>
      <c r="AJ12" s="53"/>
    </row>
    <row r="13" spans="1:36" ht="15">
      <c r="A13" s="55"/>
      <c r="B13" s="402"/>
      <c r="C13" s="52"/>
      <c r="D13" s="52"/>
      <c r="E13" s="52"/>
      <c r="F13" s="52"/>
      <c r="G13" s="52"/>
      <c r="H13" s="52"/>
      <c r="I13" s="52"/>
      <c r="J13" s="52"/>
      <c r="K13" s="52"/>
      <c r="L13" s="52"/>
      <c r="M13" s="52"/>
      <c r="N13" s="52"/>
      <c r="O13" s="52"/>
      <c r="P13" s="52"/>
      <c r="Q13" s="52"/>
      <c r="R13" s="52"/>
      <c r="S13" s="52"/>
      <c r="T13" s="52"/>
      <c r="U13" s="52"/>
      <c r="V13" s="52"/>
      <c r="W13" s="52"/>
      <c r="X13" s="53"/>
      <c r="Y13" s="53"/>
      <c r="Z13" s="53"/>
      <c r="AA13" s="53"/>
      <c r="AB13" s="53"/>
      <c r="AC13" s="53"/>
      <c r="AD13" s="53"/>
      <c r="AE13" s="53"/>
      <c r="AF13" s="53"/>
      <c r="AG13" s="53"/>
      <c r="AH13" s="53"/>
      <c r="AI13" s="53"/>
      <c r="AJ13" s="53"/>
    </row>
    <row r="14" spans="1:36" ht="48.75" customHeight="1">
      <c r="A14" s="56"/>
      <c r="B14" s="360" t="s">
        <v>400</v>
      </c>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row>
    <row r="15" spans="1:36" ht="18" customHeight="1" hidden="1">
      <c r="A15" s="56"/>
      <c r="B15" s="456" t="s">
        <v>24</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row>
    <row r="16" spans="1:36" ht="18" customHeight="1" hidden="1">
      <c r="A16" s="56"/>
      <c r="B16" s="455" t="s">
        <v>25</v>
      </c>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row>
    <row r="17" spans="1:36" ht="18" customHeight="1" hidden="1">
      <c r="A17" s="56"/>
      <c r="B17" s="455" t="s">
        <v>26</v>
      </c>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row>
    <row r="18" spans="1:36" ht="18" customHeight="1" hidden="1">
      <c r="A18" s="56"/>
      <c r="B18" s="455" t="s">
        <v>28</v>
      </c>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row>
    <row r="19" spans="1:36" ht="18" customHeight="1" hidden="1">
      <c r="A19" s="56"/>
      <c r="B19" s="455" t="s">
        <v>29</v>
      </c>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row>
    <row r="20" spans="1:36" ht="18" customHeight="1" hidden="1">
      <c r="A20" s="51"/>
      <c r="B20" s="455" t="s">
        <v>30</v>
      </c>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row>
    <row r="21" spans="1:36" ht="18" customHeight="1" hidden="1">
      <c r="A21" s="51"/>
      <c r="B21" s="455" t="s">
        <v>198</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row>
    <row r="22" spans="1:36" ht="18" customHeight="1" hidden="1">
      <c r="A22" s="51"/>
      <c r="B22" s="455" t="s">
        <v>457</v>
      </c>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row>
    <row r="23" spans="1:36" ht="44.25" customHeight="1">
      <c r="A23" s="51"/>
      <c r="B23" s="358" t="s">
        <v>652</v>
      </c>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row>
    <row r="24" spans="1:36" ht="51.75" customHeight="1">
      <c r="A24" s="51"/>
      <c r="B24" s="360" t="s">
        <v>31</v>
      </c>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row>
    <row r="25" spans="1:36" ht="66" customHeight="1">
      <c r="A25" s="51"/>
      <c r="B25" s="358" t="s">
        <v>653</v>
      </c>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row>
    <row r="26" spans="1:36" ht="15.75">
      <c r="A26" s="51"/>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row>
    <row r="27" spans="1:36" ht="15.75">
      <c r="A27" s="57" t="s">
        <v>32</v>
      </c>
      <c r="B27" s="47" t="s">
        <v>33</v>
      </c>
      <c r="C27" s="48"/>
      <c r="D27" s="48"/>
      <c r="E27" s="48"/>
      <c r="F27" s="48"/>
      <c r="G27" s="48"/>
      <c r="H27" s="48"/>
      <c r="I27" s="48"/>
      <c r="J27" s="48"/>
      <c r="K27" s="48"/>
      <c r="L27" s="48"/>
      <c r="M27" s="48"/>
      <c r="N27" s="48"/>
      <c r="O27" s="48"/>
      <c r="P27" s="48"/>
      <c r="Q27" s="48"/>
      <c r="R27" s="48"/>
      <c r="S27" s="48"/>
      <c r="T27" s="48"/>
      <c r="U27" s="48"/>
      <c r="V27" s="48"/>
      <c r="W27" s="48"/>
      <c r="X27" s="49"/>
      <c r="Y27" s="49"/>
      <c r="Z27" s="49"/>
      <c r="AA27" s="49"/>
      <c r="AB27" s="49"/>
      <c r="AC27" s="49"/>
      <c r="AD27" s="49"/>
      <c r="AE27" s="49"/>
      <c r="AF27" s="49"/>
      <c r="AG27" s="49"/>
      <c r="AH27" s="49"/>
      <c r="AI27" s="49"/>
      <c r="AJ27" s="49"/>
    </row>
    <row r="28" spans="1:36" ht="15.75">
      <c r="A28" s="47"/>
      <c r="B28" s="403" t="s">
        <v>34</v>
      </c>
      <c r="C28" s="48"/>
      <c r="D28" s="48"/>
      <c r="E28" s="48"/>
      <c r="F28" s="48"/>
      <c r="G28" s="48"/>
      <c r="H28" s="48"/>
      <c r="I28" s="48"/>
      <c r="J28" s="48"/>
      <c r="K28" s="48"/>
      <c r="L28" s="48"/>
      <c r="M28" s="48"/>
      <c r="N28" s="48"/>
      <c r="O28" s="48"/>
      <c r="P28" s="48"/>
      <c r="Q28" s="48"/>
      <c r="R28" s="48"/>
      <c r="S28" s="48"/>
      <c r="T28" s="48"/>
      <c r="U28" s="48"/>
      <c r="V28" s="48"/>
      <c r="W28" s="48"/>
      <c r="X28" s="49"/>
      <c r="Y28" s="49"/>
      <c r="Z28" s="49"/>
      <c r="AA28" s="49"/>
      <c r="AB28" s="49"/>
      <c r="AC28" s="49"/>
      <c r="AD28" s="49"/>
      <c r="AE28" s="49"/>
      <c r="AF28" s="49"/>
      <c r="AG28" s="49"/>
      <c r="AH28" s="49"/>
      <c r="AI28" s="49"/>
      <c r="AJ28" s="49"/>
    </row>
    <row r="29" spans="1:36" ht="15.75">
      <c r="A29" s="47"/>
      <c r="B29" s="403"/>
      <c r="C29" s="48"/>
      <c r="D29" s="48"/>
      <c r="E29" s="48"/>
      <c r="F29" s="48"/>
      <c r="G29" s="48"/>
      <c r="H29" s="48"/>
      <c r="I29" s="48"/>
      <c r="J29" s="48"/>
      <c r="K29" s="48"/>
      <c r="L29" s="48"/>
      <c r="M29" s="48"/>
      <c r="N29" s="48"/>
      <c r="O29" s="48"/>
      <c r="P29" s="48"/>
      <c r="Q29" s="48"/>
      <c r="R29" s="48"/>
      <c r="S29" s="48"/>
      <c r="T29" s="48"/>
      <c r="U29" s="48"/>
      <c r="V29" s="48"/>
      <c r="W29" s="48"/>
      <c r="X29" s="49"/>
      <c r="Y29" s="49"/>
      <c r="Z29" s="49"/>
      <c r="AA29" s="49"/>
      <c r="AB29" s="49"/>
      <c r="AC29" s="49"/>
      <c r="AD29" s="49"/>
      <c r="AE29" s="49"/>
      <c r="AF29" s="49"/>
      <c r="AG29" s="49"/>
      <c r="AH29" s="49"/>
      <c r="AI29" s="49"/>
      <c r="AJ29" s="49"/>
    </row>
    <row r="30" spans="1:36" ht="15.75">
      <c r="A30" s="57" t="s">
        <v>35</v>
      </c>
      <c r="B30" s="404" t="s">
        <v>36</v>
      </c>
      <c r="C30" s="48"/>
      <c r="D30" s="48"/>
      <c r="E30" s="48"/>
      <c r="F30" s="48"/>
      <c r="G30" s="48"/>
      <c r="H30" s="48"/>
      <c r="I30" s="48"/>
      <c r="J30" s="48"/>
      <c r="K30" s="48"/>
      <c r="L30" s="48"/>
      <c r="M30" s="48"/>
      <c r="N30" s="48"/>
      <c r="O30" s="48"/>
      <c r="P30" s="48"/>
      <c r="Q30" s="48"/>
      <c r="R30" s="48"/>
      <c r="S30" s="48"/>
      <c r="T30" s="48"/>
      <c r="U30" s="48"/>
      <c r="V30" s="48"/>
      <c r="W30" s="48"/>
      <c r="X30" s="49"/>
      <c r="Y30" s="49"/>
      <c r="Z30" s="49"/>
      <c r="AA30" s="49"/>
      <c r="AB30" s="49"/>
      <c r="AC30" s="49"/>
      <c r="AD30" s="49"/>
      <c r="AE30" s="49"/>
      <c r="AF30" s="49"/>
      <c r="AG30" s="49"/>
      <c r="AH30" s="49"/>
      <c r="AI30" s="49"/>
      <c r="AJ30" s="49"/>
    </row>
    <row r="31" spans="1:36" ht="9" customHeight="1">
      <c r="A31" s="57"/>
      <c r="B31" s="404"/>
      <c r="C31" s="48"/>
      <c r="D31" s="48"/>
      <c r="E31" s="48"/>
      <c r="F31" s="48"/>
      <c r="G31" s="48"/>
      <c r="H31" s="48"/>
      <c r="I31" s="48"/>
      <c r="J31" s="48"/>
      <c r="K31" s="48"/>
      <c r="L31" s="48"/>
      <c r="M31" s="48"/>
      <c r="N31" s="48"/>
      <c r="O31" s="48"/>
      <c r="P31" s="48"/>
      <c r="Q31" s="48"/>
      <c r="R31" s="48"/>
      <c r="S31" s="48"/>
      <c r="T31" s="48"/>
      <c r="U31" s="48"/>
      <c r="V31" s="48"/>
      <c r="W31" s="48"/>
      <c r="X31" s="49"/>
      <c r="Y31" s="49"/>
      <c r="Z31" s="49"/>
      <c r="AA31" s="49"/>
      <c r="AB31" s="49"/>
      <c r="AC31" s="49"/>
      <c r="AD31" s="49"/>
      <c r="AE31" s="49"/>
      <c r="AF31" s="49"/>
      <c r="AG31" s="49"/>
      <c r="AH31" s="49"/>
      <c r="AI31" s="49"/>
      <c r="AJ31" s="49"/>
    </row>
    <row r="32" spans="1:36" ht="31.5" customHeight="1">
      <c r="A32" s="51"/>
      <c r="B32" s="405" t="str">
        <f>'[2]Bao cao BGD'!$A$26</f>
        <v>-</v>
      </c>
      <c r="C32" s="444" t="str">
        <f>'[2]Bao cao BGD'!$B$26</f>
        <v>Xây dựng các công trình dân dụng và công nghiệp; Thi công xây dựng cầu, đường, công trình thuỷ lợi; Xây dựng các khu đô thị, khu công nghiệp; Kinh doanh phát triển nhà, trang trí nội thất;</v>
      </c>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row>
    <row r="33" spans="1:36" ht="35.25" customHeight="1">
      <c r="A33" s="51"/>
      <c r="B33" s="405" t="str">
        <f>'[2]Bao cao BGD'!$A$26</f>
        <v>-</v>
      </c>
      <c r="C33" s="444" t="str">
        <f>'[2]Bao cao BGD'!$B$27</f>
        <v>Sản xuất kinh doanh vật liệu xây dựng, các loại cấu kiện bê tông, các loại ống cấp thoát nước; Chuyển giao công nghệ mới, thiết bị tự động hoá trong xây dựng, sản xuất vật liệu xây dựng;</v>
      </c>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row>
    <row r="34" spans="1:36" ht="15" customHeight="1">
      <c r="A34" s="51"/>
      <c r="B34" s="405" t="str">
        <f>'[2]Bao cao BGD'!$A$26</f>
        <v>-</v>
      </c>
      <c r="C34" s="444" t="str">
        <f>'[2]Bao cao BGD'!$B$28</f>
        <v>Kinh doanh vận chuyển hàng hoá, vận chuyển hàng siêu trường, siêu trọng;</v>
      </c>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row>
    <row r="35" spans="1:36" ht="15">
      <c r="A35" s="51"/>
      <c r="B35" s="405" t="str">
        <f>'[2]Bao cao BGD'!$A$26</f>
        <v>-</v>
      </c>
      <c r="C35" s="444" t="str">
        <f>'[2]Bao cao BGD'!$B$29</f>
        <v>Tư vấn đầu tư, thực hiện các dự án đầu tư xây dựng, lập dự án, tư vấn đấu thầu, tư vấn giám sát, quản lý dự án;</v>
      </c>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row>
    <row r="36" spans="1:36" ht="31.5" customHeight="1">
      <c r="A36" s="51"/>
      <c r="B36" s="406" t="str">
        <f>'[2]Bao cao BGD'!$A$26</f>
        <v>-</v>
      </c>
      <c r="C36" s="444" t="str">
        <f>'[2]Bao cao BGD'!B30</f>
        <v>Chế tạo, lắp đặt, sửa chữa, bảo dưỡng các thiết bị, dây chuyền công nghệ, thiết bị tự động hoá trong xây dựng, sản xuất vật liệu xây dựng;</v>
      </c>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row>
    <row r="37" spans="1:36" ht="17.25" customHeight="1">
      <c r="A37" s="51"/>
      <c r="B37" s="405" t="str">
        <f>'[2]Bao cao BGD'!$A$26</f>
        <v>-</v>
      </c>
      <c r="C37" s="444" t="str">
        <f>'[2]Bao cao BGD'!B31</f>
        <v>Kinh doanh xăng dầu;</v>
      </c>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row>
    <row r="38" spans="1:36" ht="17.25" customHeight="1">
      <c r="A38" s="51"/>
      <c r="B38" s="405" t="s">
        <v>83</v>
      </c>
      <c r="C38" s="448" t="s">
        <v>271</v>
      </c>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row>
    <row r="39" spans="1:36" ht="17.25" customHeight="1">
      <c r="A39" s="51"/>
      <c r="B39" s="405" t="str">
        <f>'[2]Bao cao BGD'!$A$26</f>
        <v>-</v>
      </c>
      <c r="C39" s="444" t="str">
        <f>'[2]Bao cao BGD'!B32</f>
        <v>Khai thác đá;</v>
      </c>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row>
    <row r="40" spans="1:36" ht="15" customHeight="1">
      <c r="A40" s="51"/>
      <c r="B40" s="405" t="str">
        <f>'[2]Bao cao BGD'!$A$26</f>
        <v>-</v>
      </c>
      <c r="C40" s="444" t="str">
        <f>'[2]Bao cao BGD'!B33</f>
        <v>Thiết kế các công trình dân dụng, công nghiệp, giao thông, thuỷ lợi;</v>
      </c>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row>
    <row r="41" spans="1:36" ht="34.5" customHeight="1">
      <c r="A41" s="51"/>
      <c r="B41" s="405" t="str">
        <f>'[2]Bao cao BGD'!$A$26</f>
        <v>-</v>
      </c>
      <c r="C41" s="444" t="str">
        <f>'[2]Bao cao BGD'!B34</f>
        <v>Xuất nhập khẩu vật tư, máy móc thiết bị, phụ tùng dây chuyền công nghệ, vật liệu xây dựng; Hoạt động kinh doanh bất động sản và dịch vụ thương mại;</v>
      </c>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row>
    <row r="42" spans="1:36" ht="15" customHeight="1">
      <c r="A42" s="51"/>
      <c r="B42" s="405" t="str">
        <f>'[2]Bao cao BGD'!$A$26</f>
        <v>-</v>
      </c>
      <c r="C42" s="444" t="str">
        <f>'[2]Bao cao BGD'!B35</f>
        <v>Gia công, chế tạo, hoán cải phương tiện vận tải;</v>
      </c>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row>
    <row r="43" spans="1:36" ht="18.75" customHeight="1">
      <c r="A43" s="51"/>
      <c r="B43" s="405" t="str">
        <f>'[2]Bao cao BGD'!$A$26</f>
        <v>-</v>
      </c>
      <c r="C43" s="444" t="str">
        <f>'[2]Bao cao BGD'!B36</f>
        <v>Thiết kế, gia công chế tạo thiết bị nâng (không bao gồm thiết kế phương tiện vận tải).</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row>
    <row r="44" spans="1:36" ht="15" customHeight="1">
      <c r="A44" s="51"/>
      <c r="B44" s="405" t="s">
        <v>83</v>
      </c>
      <c r="C44" s="444" t="s">
        <v>97</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row>
    <row r="45" spans="1:36" ht="15" customHeight="1">
      <c r="A45" s="51"/>
      <c r="B45" s="405" t="s">
        <v>83</v>
      </c>
      <c r="C45" s="444" t="s">
        <v>195</v>
      </c>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row>
    <row r="46" spans="1:36" ht="15.75">
      <c r="A46" s="47"/>
      <c r="B46" s="69" t="str">
        <f>'[2]Bao cao BGD'!A41</f>
        <v>Trụ sở chính:</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row>
    <row r="47" spans="1:36" ht="15.75">
      <c r="A47" s="47"/>
      <c r="B47" s="403" t="s">
        <v>654</v>
      </c>
      <c r="C47" s="403"/>
      <c r="D47" s="48"/>
      <c r="E47" s="48"/>
      <c r="F47" s="48"/>
      <c r="G47" s="48"/>
      <c r="H47" s="48"/>
      <c r="I47" s="48"/>
      <c r="J47" s="48"/>
      <c r="K47" s="48"/>
      <c r="L47" s="48"/>
      <c r="M47" s="48"/>
      <c r="N47" s="48"/>
      <c r="O47" s="48"/>
      <c r="P47" s="48"/>
      <c r="Q47" s="48"/>
      <c r="R47" s="48"/>
      <c r="S47" s="48"/>
      <c r="T47" s="48"/>
      <c r="U47" s="48"/>
      <c r="V47" s="48"/>
      <c r="W47" s="48"/>
      <c r="X47" s="49"/>
      <c r="Y47" s="49"/>
      <c r="Z47" s="49"/>
      <c r="AA47" s="49"/>
      <c r="AB47" s="49"/>
      <c r="AC47" s="49"/>
      <c r="AD47" s="49"/>
      <c r="AE47" s="49"/>
      <c r="AF47" s="49"/>
      <c r="AG47" s="49"/>
      <c r="AH47" s="49"/>
      <c r="AI47" s="49"/>
      <c r="AJ47" s="49"/>
    </row>
    <row r="48" spans="1:36" ht="15.75">
      <c r="A48" s="47"/>
      <c r="B48" s="403" t="s">
        <v>37</v>
      </c>
      <c r="C48" s="403"/>
      <c r="D48" s="48"/>
      <c r="E48" s="48"/>
      <c r="F48" s="48"/>
      <c r="G48" s="48"/>
      <c r="H48" s="48"/>
      <c r="I48" s="48"/>
      <c r="J48" s="48"/>
      <c r="K48" s="48"/>
      <c r="L48" s="48"/>
      <c r="M48" s="48"/>
      <c r="N48" s="48"/>
      <c r="O48" s="48"/>
      <c r="P48" s="48"/>
      <c r="Q48" s="48"/>
      <c r="R48" s="48"/>
      <c r="S48" s="48"/>
      <c r="T48" s="48"/>
      <c r="U48" s="48"/>
      <c r="V48" s="48"/>
      <c r="W48" s="48"/>
      <c r="X48" s="49"/>
      <c r="Y48" s="49"/>
      <c r="Z48" s="49"/>
      <c r="AA48" s="49"/>
      <c r="AB48" s="49"/>
      <c r="AC48" s="49"/>
      <c r="AD48" s="49"/>
      <c r="AE48" s="49"/>
      <c r="AF48" s="49"/>
      <c r="AG48" s="49"/>
      <c r="AH48" s="49"/>
      <c r="AI48" s="49"/>
      <c r="AJ48" s="49"/>
    </row>
    <row r="49" spans="1:36" ht="9" customHeight="1">
      <c r="A49" s="47"/>
      <c r="B49" s="403"/>
      <c r="C49" s="403"/>
      <c r="D49" s="48"/>
      <c r="E49" s="48"/>
      <c r="F49" s="48"/>
      <c r="G49" s="48"/>
      <c r="H49" s="48"/>
      <c r="I49" s="48"/>
      <c r="J49" s="48"/>
      <c r="K49" s="48"/>
      <c r="L49" s="48"/>
      <c r="M49" s="48"/>
      <c r="N49" s="48"/>
      <c r="O49" s="48"/>
      <c r="P49" s="48"/>
      <c r="Q49" s="48"/>
      <c r="R49" s="48"/>
      <c r="S49" s="48"/>
      <c r="T49" s="48"/>
      <c r="U49" s="48"/>
      <c r="V49" s="48"/>
      <c r="W49" s="48"/>
      <c r="X49" s="49"/>
      <c r="Y49" s="49"/>
      <c r="Z49" s="49"/>
      <c r="AA49" s="49"/>
      <c r="AB49" s="49"/>
      <c r="AC49" s="49"/>
      <c r="AD49" s="49"/>
      <c r="AE49" s="49"/>
      <c r="AF49" s="49"/>
      <c r="AG49" s="49"/>
      <c r="AH49" s="49"/>
      <c r="AI49" s="49"/>
      <c r="AJ49" s="49"/>
    </row>
    <row r="50" spans="1:36" ht="15.75">
      <c r="A50" s="47"/>
      <c r="B50" s="69" t="s">
        <v>38</v>
      </c>
      <c r="C50" s="403"/>
      <c r="D50" s="48"/>
      <c r="E50" s="48"/>
      <c r="F50" s="48"/>
      <c r="G50" s="48"/>
      <c r="H50" s="48"/>
      <c r="I50" s="48"/>
      <c r="J50" s="48"/>
      <c r="K50" s="48"/>
      <c r="L50" s="48"/>
      <c r="M50" s="48"/>
      <c r="N50" s="48"/>
      <c r="O50" s="48"/>
      <c r="P50" s="48"/>
      <c r="Q50" s="48"/>
      <c r="R50" s="48"/>
      <c r="S50" s="48"/>
      <c r="T50" s="48"/>
      <c r="U50" s="48"/>
      <c r="V50" s="48"/>
      <c r="W50" s="48"/>
      <c r="X50" s="49"/>
      <c r="Y50" s="49"/>
      <c r="Z50" s="49"/>
      <c r="AA50" s="49"/>
      <c r="AB50" s="49"/>
      <c r="AC50" s="49"/>
      <c r="AD50" s="49"/>
      <c r="AE50" s="49"/>
      <c r="AF50" s="49"/>
      <c r="AG50" s="49"/>
      <c r="AH50" s="49"/>
      <c r="AI50" s="49"/>
      <c r="AJ50" s="49"/>
    </row>
    <row r="51" spans="1:36" ht="15.75">
      <c r="A51" s="47"/>
      <c r="B51" s="403" t="s">
        <v>39</v>
      </c>
      <c r="C51" s="403"/>
      <c r="D51" s="48"/>
      <c r="E51" s="48"/>
      <c r="F51" s="48"/>
      <c r="G51" s="48"/>
      <c r="H51" s="48"/>
      <c r="I51" s="48"/>
      <c r="J51" s="48"/>
      <c r="K51" s="48"/>
      <c r="L51" s="48"/>
      <c r="M51" s="48"/>
      <c r="N51" s="48"/>
      <c r="O51" s="48"/>
      <c r="P51" s="48"/>
      <c r="Q51" s="48"/>
      <c r="R51" s="48"/>
      <c r="S51" s="48"/>
      <c r="T51" s="48"/>
      <c r="U51" s="48"/>
      <c r="V51" s="48"/>
      <c r="W51" s="48"/>
      <c r="X51" s="49"/>
      <c r="Y51" s="49"/>
      <c r="Z51" s="49"/>
      <c r="AA51" s="49"/>
      <c r="AB51" s="49"/>
      <c r="AC51" s="49"/>
      <c r="AD51" s="49"/>
      <c r="AE51" s="49"/>
      <c r="AF51" s="49"/>
      <c r="AG51" s="49"/>
      <c r="AH51" s="49"/>
      <c r="AI51" s="49"/>
      <c r="AJ51" s="49"/>
    </row>
    <row r="52" spans="1:36" ht="15.75">
      <c r="A52" s="47"/>
      <c r="B52" s="403" t="s">
        <v>111</v>
      </c>
      <c r="C52" s="403"/>
      <c r="D52" s="48"/>
      <c r="E52" s="48"/>
      <c r="F52" s="48"/>
      <c r="G52" s="48"/>
      <c r="H52" s="48"/>
      <c r="I52" s="48"/>
      <c r="J52" s="48"/>
      <c r="K52" s="48"/>
      <c r="L52" s="48"/>
      <c r="M52" s="48"/>
      <c r="N52" s="48"/>
      <c r="O52" s="48"/>
      <c r="P52" s="48"/>
      <c r="Q52" s="48"/>
      <c r="R52" s="48"/>
      <c r="S52" s="48"/>
      <c r="T52" s="48"/>
      <c r="U52" s="48"/>
      <c r="V52" s="48"/>
      <c r="W52" s="48"/>
      <c r="X52" s="49"/>
      <c r="Y52" s="49"/>
      <c r="Z52" s="49"/>
      <c r="AA52" s="49"/>
      <c r="AB52" s="49"/>
      <c r="AC52" s="49"/>
      <c r="AD52" s="49"/>
      <c r="AE52" s="49"/>
      <c r="AF52" s="49"/>
      <c r="AG52" s="49"/>
      <c r="AH52" s="49"/>
      <c r="AI52" s="49"/>
      <c r="AJ52" s="49"/>
    </row>
    <row r="53" spans="1:36" ht="9.75" customHeight="1">
      <c r="A53" s="47"/>
      <c r="B53" s="403"/>
      <c r="C53" s="403"/>
      <c r="D53" s="48"/>
      <c r="E53" s="48"/>
      <c r="F53" s="48"/>
      <c r="G53" s="48"/>
      <c r="H53" s="48"/>
      <c r="I53" s="48"/>
      <c r="J53" s="48"/>
      <c r="K53" s="48"/>
      <c r="L53" s="48"/>
      <c r="M53" s="48"/>
      <c r="N53" s="48"/>
      <c r="O53" s="48"/>
      <c r="P53" s="48"/>
      <c r="Q53" s="48"/>
      <c r="R53" s="48"/>
      <c r="S53" s="48"/>
      <c r="T53" s="48"/>
      <c r="U53" s="48"/>
      <c r="V53" s="48"/>
      <c r="W53" s="48"/>
      <c r="X53" s="49"/>
      <c r="Y53" s="49"/>
      <c r="Z53" s="49"/>
      <c r="AA53" s="49"/>
      <c r="AB53" s="49"/>
      <c r="AC53" s="49"/>
      <c r="AD53" s="49"/>
      <c r="AE53" s="49"/>
      <c r="AF53" s="49"/>
      <c r="AG53" s="49"/>
      <c r="AH53" s="49"/>
      <c r="AI53" s="49"/>
      <c r="AJ53" s="49"/>
    </row>
    <row r="54" spans="1:36" ht="15.75">
      <c r="A54" s="47"/>
      <c r="B54" s="69" t="s">
        <v>40</v>
      </c>
      <c r="C54" s="403"/>
      <c r="D54" s="48"/>
      <c r="E54" s="48"/>
      <c r="F54" s="48"/>
      <c r="G54" s="48"/>
      <c r="H54" s="48"/>
      <c r="I54" s="48"/>
      <c r="J54" s="48"/>
      <c r="K54" s="48"/>
      <c r="L54" s="48"/>
      <c r="M54" s="48"/>
      <c r="N54" s="48"/>
      <c r="O54" s="48"/>
      <c r="P54" s="48"/>
      <c r="Q54" s="48"/>
      <c r="R54" s="48"/>
      <c r="S54" s="48"/>
      <c r="T54" s="48"/>
      <c r="U54" s="48"/>
      <c r="V54" s="48"/>
      <c r="W54" s="48"/>
      <c r="X54" s="49"/>
      <c r="Y54" s="49"/>
      <c r="Z54" s="49"/>
      <c r="AA54" s="49"/>
      <c r="AB54" s="49"/>
      <c r="AC54" s="49"/>
      <c r="AD54" s="49"/>
      <c r="AE54" s="49"/>
      <c r="AF54" s="49"/>
      <c r="AG54" s="49"/>
      <c r="AH54" s="49"/>
      <c r="AI54" s="49"/>
      <c r="AJ54" s="49"/>
    </row>
    <row r="55" spans="1:36" ht="15.75">
      <c r="A55" s="47"/>
      <c r="B55" s="403" t="str">
        <f>'[2]Bao cao BGD'!A46</f>
        <v>Địa chỉ: Xã Ngọc Liệp, huyện Quốc Oai, Hà Nội</v>
      </c>
      <c r="C55" s="403"/>
      <c r="D55" s="48"/>
      <c r="E55" s="48"/>
      <c r="F55" s="48"/>
      <c r="G55" s="48"/>
      <c r="H55" s="48"/>
      <c r="I55" s="48"/>
      <c r="J55" s="48"/>
      <c r="K55" s="48"/>
      <c r="L55" s="48"/>
      <c r="M55" s="48"/>
      <c r="N55" s="48"/>
      <c r="O55" s="48"/>
      <c r="P55" s="48"/>
      <c r="Q55" s="48"/>
      <c r="R55" s="48"/>
      <c r="S55" s="48"/>
      <c r="T55" s="48"/>
      <c r="U55" s="48"/>
      <c r="V55" s="48"/>
      <c r="W55" s="48"/>
      <c r="X55" s="49"/>
      <c r="Y55" s="49"/>
      <c r="Z55" s="49"/>
      <c r="AA55" s="49"/>
      <c r="AB55" s="49"/>
      <c r="AC55" s="49"/>
      <c r="AD55" s="49"/>
      <c r="AE55" s="49"/>
      <c r="AF55" s="49"/>
      <c r="AG55" s="49"/>
      <c r="AH55" s="49"/>
      <c r="AI55" s="49"/>
      <c r="AJ55" s="49"/>
    </row>
    <row r="56" spans="1:36" ht="15.75">
      <c r="A56" s="47"/>
      <c r="B56" s="403" t="s">
        <v>456</v>
      </c>
      <c r="C56" s="403"/>
      <c r="D56" s="48"/>
      <c r="E56" s="48"/>
      <c r="F56" s="48"/>
      <c r="G56" s="48"/>
      <c r="H56" s="48"/>
      <c r="I56" s="48"/>
      <c r="J56" s="48"/>
      <c r="K56" s="48"/>
      <c r="L56" s="48"/>
      <c r="M56" s="48"/>
      <c r="N56" s="48"/>
      <c r="O56" s="48"/>
      <c r="P56" s="48"/>
      <c r="Q56" s="48"/>
      <c r="R56" s="48"/>
      <c r="S56" s="48"/>
      <c r="T56" s="48"/>
      <c r="U56" s="48"/>
      <c r="V56" s="48"/>
      <c r="W56" s="48"/>
      <c r="X56" s="49"/>
      <c r="Y56" s="49"/>
      <c r="Z56" s="49"/>
      <c r="AA56" s="49"/>
      <c r="AB56" s="49"/>
      <c r="AC56" s="49"/>
      <c r="AD56" s="49"/>
      <c r="AE56" s="49"/>
      <c r="AF56" s="49"/>
      <c r="AG56" s="49"/>
      <c r="AH56" s="49"/>
      <c r="AI56" s="49"/>
      <c r="AJ56" s="49"/>
    </row>
    <row r="57" spans="1:36" ht="9.75" customHeight="1">
      <c r="A57" s="47"/>
      <c r="B57" s="403"/>
      <c r="C57" s="403"/>
      <c r="D57" s="48"/>
      <c r="E57" s="48"/>
      <c r="F57" s="48"/>
      <c r="G57" s="48"/>
      <c r="H57" s="48"/>
      <c r="I57" s="48"/>
      <c r="J57" s="48"/>
      <c r="K57" s="48"/>
      <c r="L57" s="48"/>
      <c r="M57" s="48"/>
      <c r="N57" s="48"/>
      <c r="O57" s="48"/>
      <c r="P57" s="48"/>
      <c r="Q57" s="48"/>
      <c r="R57" s="48"/>
      <c r="S57" s="48"/>
      <c r="T57" s="48"/>
      <c r="U57" s="48"/>
      <c r="V57" s="48"/>
      <c r="W57" s="48"/>
      <c r="X57" s="49"/>
      <c r="Y57" s="49"/>
      <c r="Z57" s="49"/>
      <c r="AA57" s="49"/>
      <c r="AB57" s="49"/>
      <c r="AC57" s="49"/>
      <c r="AD57" s="49"/>
      <c r="AE57" s="49"/>
      <c r="AF57" s="49"/>
      <c r="AG57" s="49"/>
      <c r="AH57" s="49"/>
      <c r="AI57" s="49"/>
      <c r="AJ57" s="49"/>
    </row>
    <row r="58" spans="1:36" ht="15.75">
      <c r="A58" s="47"/>
      <c r="B58" s="69" t="s">
        <v>41</v>
      </c>
      <c r="C58" s="403"/>
      <c r="D58" s="48"/>
      <c r="E58" s="48"/>
      <c r="F58" s="48"/>
      <c r="G58" s="48"/>
      <c r="H58" s="48"/>
      <c r="I58" s="48"/>
      <c r="J58" s="48"/>
      <c r="K58" s="48"/>
      <c r="L58" s="48"/>
      <c r="M58" s="48"/>
      <c r="N58" s="48"/>
      <c r="O58" s="48"/>
      <c r="P58" s="48"/>
      <c r="Q58" s="48"/>
      <c r="R58" s="48"/>
      <c r="S58" s="48"/>
      <c r="T58" s="48"/>
      <c r="U58" s="48"/>
      <c r="V58" s="48"/>
      <c r="W58" s="48"/>
      <c r="X58" s="49"/>
      <c r="Y58" s="49"/>
      <c r="Z58" s="49"/>
      <c r="AA58" s="49"/>
      <c r="AB58" s="49"/>
      <c r="AC58" s="49"/>
      <c r="AD58" s="49"/>
      <c r="AE58" s="49"/>
      <c r="AF58" s="49"/>
      <c r="AG58" s="49"/>
      <c r="AH58" s="49"/>
      <c r="AI58" s="49"/>
      <c r="AJ58" s="49"/>
    </row>
    <row r="59" spans="1:36" ht="15.75">
      <c r="A59" s="47"/>
      <c r="B59" s="403" t="s">
        <v>42</v>
      </c>
      <c r="C59" s="403"/>
      <c r="D59" s="48"/>
      <c r="E59" s="48"/>
      <c r="F59" s="48"/>
      <c r="G59" s="48"/>
      <c r="H59" s="48"/>
      <c r="I59" s="48"/>
      <c r="J59" s="48"/>
      <c r="K59" s="48"/>
      <c r="L59" s="48"/>
      <c r="M59" s="48"/>
      <c r="N59" s="48"/>
      <c r="O59" s="48"/>
      <c r="P59" s="48"/>
      <c r="Q59" s="48"/>
      <c r="R59" s="48"/>
      <c r="S59" s="48"/>
      <c r="T59" s="48"/>
      <c r="U59" s="48"/>
      <c r="V59" s="48"/>
      <c r="W59" s="48"/>
      <c r="X59" s="49"/>
      <c r="Y59" s="49"/>
      <c r="Z59" s="49"/>
      <c r="AA59" s="49"/>
      <c r="AB59" s="49"/>
      <c r="AC59" s="49"/>
      <c r="AD59" s="49"/>
      <c r="AE59" s="49"/>
      <c r="AF59" s="49"/>
      <c r="AG59" s="49"/>
      <c r="AH59" s="49"/>
      <c r="AI59" s="49"/>
      <c r="AJ59" s="49"/>
    </row>
    <row r="60" spans="1:36" ht="15.75">
      <c r="A60" s="47"/>
      <c r="B60" s="403" t="s">
        <v>199</v>
      </c>
      <c r="C60" s="403"/>
      <c r="D60" s="48"/>
      <c r="E60" s="48"/>
      <c r="F60" s="48"/>
      <c r="G60" s="48"/>
      <c r="H60" s="48"/>
      <c r="I60" s="48"/>
      <c r="J60" s="48"/>
      <c r="K60" s="48"/>
      <c r="L60" s="48"/>
      <c r="M60" s="48"/>
      <c r="N60" s="48"/>
      <c r="O60" s="48"/>
      <c r="P60" s="48"/>
      <c r="Q60" s="48"/>
      <c r="R60" s="48"/>
      <c r="S60" s="48"/>
      <c r="T60" s="48"/>
      <c r="U60" s="48"/>
      <c r="V60" s="48"/>
      <c r="W60" s="48"/>
      <c r="X60" s="49"/>
      <c r="Y60" s="49"/>
      <c r="Z60" s="49"/>
      <c r="AA60" s="49"/>
      <c r="AB60" s="49"/>
      <c r="AC60" s="49"/>
      <c r="AD60" s="49"/>
      <c r="AE60" s="49"/>
      <c r="AF60" s="49"/>
      <c r="AG60" s="49"/>
      <c r="AH60" s="49"/>
      <c r="AI60" s="49"/>
      <c r="AJ60" s="49"/>
    </row>
    <row r="61" spans="1:36" ht="8.25" customHeight="1">
      <c r="A61" s="47"/>
      <c r="B61" s="408">
        <f>'[3]Bao cao BGD'!A54</f>
        <v>0</v>
      </c>
      <c r="C61" s="403"/>
      <c r="D61" s="48"/>
      <c r="E61" s="48"/>
      <c r="F61" s="48"/>
      <c r="G61" s="48"/>
      <c r="H61" s="48"/>
      <c r="I61" s="48"/>
      <c r="J61" s="48"/>
      <c r="K61" s="48"/>
      <c r="L61" s="48"/>
      <c r="M61" s="48"/>
      <c r="N61" s="48"/>
      <c r="O61" s="48"/>
      <c r="P61" s="48"/>
      <c r="Q61" s="48"/>
      <c r="R61" s="48"/>
      <c r="S61" s="48"/>
      <c r="T61" s="48"/>
      <c r="U61" s="48"/>
      <c r="V61" s="48"/>
      <c r="W61" s="48"/>
      <c r="X61" s="49"/>
      <c r="Y61" s="49"/>
      <c r="Z61" s="49"/>
      <c r="AA61" s="49"/>
      <c r="AB61" s="49"/>
      <c r="AC61" s="49"/>
      <c r="AD61" s="49"/>
      <c r="AE61" s="49"/>
      <c r="AF61" s="49"/>
      <c r="AG61" s="49"/>
      <c r="AH61" s="49"/>
      <c r="AI61" s="49"/>
      <c r="AJ61" s="49"/>
    </row>
    <row r="62" spans="1:36" ht="15.75">
      <c r="A62" s="47"/>
      <c r="B62" s="404" t="s">
        <v>98</v>
      </c>
      <c r="C62" s="403"/>
      <c r="D62" s="48"/>
      <c r="E62" s="48"/>
      <c r="F62" s="48"/>
      <c r="G62" s="48"/>
      <c r="H62" s="48"/>
      <c r="I62" s="48"/>
      <c r="J62" s="48"/>
      <c r="K62" s="48"/>
      <c r="L62" s="48"/>
      <c r="M62" s="48"/>
      <c r="N62" s="48"/>
      <c r="O62" s="48"/>
      <c r="P62" s="48"/>
      <c r="Q62" s="48"/>
      <c r="R62" s="48"/>
      <c r="S62" s="48"/>
      <c r="T62" s="48"/>
      <c r="U62" s="48"/>
      <c r="V62" s="48"/>
      <c r="W62" s="48"/>
      <c r="X62" s="49"/>
      <c r="Y62" s="49"/>
      <c r="Z62" s="49"/>
      <c r="AA62" s="49"/>
      <c r="AB62" s="49"/>
      <c r="AC62" s="49"/>
      <c r="AD62" s="49"/>
      <c r="AE62" s="49"/>
      <c r="AF62" s="49"/>
      <c r="AG62" s="49"/>
      <c r="AH62" s="49"/>
      <c r="AI62" s="49"/>
      <c r="AJ62" s="49"/>
    </row>
    <row r="63" spans="1:36" ht="15.75">
      <c r="A63" s="47"/>
      <c r="B63" s="403" t="s">
        <v>99</v>
      </c>
      <c r="C63" s="403"/>
      <c r="D63" s="48"/>
      <c r="E63" s="48"/>
      <c r="F63" s="48"/>
      <c r="G63" s="48"/>
      <c r="H63" s="48"/>
      <c r="I63" s="48"/>
      <c r="J63" s="48"/>
      <c r="K63" s="48"/>
      <c r="L63" s="48"/>
      <c r="M63" s="48"/>
      <c r="N63" s="48"/>
      <c r="O63" s="48"/>
      <c r="P63" s="48"/>
      <c r="Q63" s="48"/>
      <c r="R63" s="48"/>
      <c r="S63" s="48"/>
      <c r="T63" s="48"/>
      <c r="U63" s="48"/>
      <c r="V63" s="48"/>
      <c r="W63" s="48"/>
      <c r="X63" s="49"/>
      <c r="Y63" s="49"/>
      <c r="Z63" s="49"/>
      <c r="AA63" s="49"/>
      <c r="AB63" s="49"/>
      <c r="AC63" s="49"/>
      <c r="AD63" s="49"/>
      <c r="AE63" s="49"/>
      <c r="AF63" s="49"/>
      <c r="AG63" s="49"/>
      <c r="AH63" s="49"/>
      <c r="AI63" s="49"/>
      <c r="AJ63" s="49"/>
    </row>
    <row r="64" spans="1:36" ht="15.75">
      <c r="A64" s="47"/>
      <c r="B64" s="403" t="s">
        <v>100</v>
      </c>
      <c r="C64" s="403"/>
      <c r="D64" s="48"/>
      <c r="E64" s="48"/>
      <c r="F64" s="48"/>
      <c r="G64" s="48"/>
      <c r="H64" s="48"/>
      <c r="I64" s="48"/>
      <c r="J64" s="48"/>
      <c r="K64" s="48"/>
      <c r="L64" s="48"/>
      <c r="M64" s="48"/>
      <c r="N64" s="48"/>
      <c r="O64" s="48"/>
      <c r="P64" s="48"/>
      <c r="Q64" s="48"/>
      <c r="R64" s="48"/>
      <c r="S64" s="48"/>
      <c r="T64" s="48"/>
      <c r="U64" s="48"/>
      <c r="V64" s="48"/>
      <c r="W64" s="48"/>
      <c r="X64" s="49"/>
      <c r="Y64" s="49"/>
      <c r="Z64" s="49"/>
      <c r="AA64" s="49"/>
      <c r="AB64" s="49"/>
      <c r="AC64" s="49"/>
      <c r="AD64" s="49"/>
      <c r="AE64" s="49"/>
      <c r="AF64" s="49"/>
      <c r="AG64" s="49"/>
      <c r="AH64" s="49"/>
      <c r="AI64" s="49"/>
      <c r="AJ64" s="49"/>
    </row>
    <row r="65" spans="1:36" ht="9.75" customHeight="1">
      <c r="A65" s="47"/>
      <c r="B65" s="403"/>
      <c r="C65" s="403"/>
      <c r="D65" s="48"/>
      <c r="E65" s="48"/>
      <c r="F65" s="48"/>
      <c r="G65" s="48"/>
      <c r="H65" s="48"/>
      <c r="I65" s="48"/>
      <c r="J65" s="48"/>
      <c r="K65" s="48"/>
      <c r="L65" s="48"/>
      <c r="M65" s="48"/>
      <c r="N65" s="48"/>
      <c r="O65" s="48"/>
      <c r="P65" s="48"/>
      <c r="Q65" s="48"/>
      <c r="R65" s="48"/>
      <c r="S65" s="48"/>
      <c r="T65" s="48"/>
      <c r="U65" s="48"/>
      <c r="V65" s="48"/>
      <c r="W65" s="48"/>
      <c r="X65" s="49"/>
      <c r="Y65" s="49"/>
      <c r="Z65" s="49"/>
      <c r="AA65" s="49"/>
      <c r="AB65" s="49"/>
      <c r="AC65" s="49"/>
      <c r="AD65" s="49"/>
      <c r="AE65" s="49"/>
      <c r="AF65" s="49"/>
      <c r="AG65" s="49"/>
      <c r="AH65" s="49"/>
      <c r="AI65" s="49"/>
      <c r="AJ65" s="49"/>
    </row>
    <row r="66" spans="1:36" ht="15.75">
      <c r="A66" s="47" t="s">
        <v>43</v>
      </c>
      <c r="B66" s="69" t="s">
        <v>44</v>
      </c>
      <c r="C66" s="48"/>
      <c r="D66" s="48"/>
      <c r="E66" s="48"/>
      <c r="F66" s="48"/>
      <c r="G66" s="48"/>
      <c r="H66" s="48"/>
      <c r="I66" s="48"/>
      <c r="J66" s="48"/>
      <c r="K66" s="48"/>
      <c r="L66" s="48"/>
      <c r="M66" s="48"/>
      <c r="N66" s="48"/>
      <c r="O66" s="48"/>
      <c r="P66" s="48"/>
      <c r="Q66" s="48"/>
      <c r="R66" s="48"/>
      <c r="S66" s="48"/>
      <c r="T66" s="48"/>
      <c r="U66" s="48"/>
      <c r="V66" s="48"/>
      <c r="W66" s="48"/>
      <c r="X66" s="49"/>
      <c r="Y66" s="49"/>
      <c r="Z66" s="49"/>
      <c r="AA66" s="49"/>
      <c r="AB66" s="49"/>
      <c r="AC66" s="49"/>
      <c r="AD66" s="49"/>
      <c r="AE66" s="49"/>
      <c r="AF66" s="49"/>
      <c r="AG66" s="49"/>
      <c r="AH66" s="49"/>
      <c r="AI66" s="49"/>
      <c r="AJ66" s="49"/>
    </row>
    <row r="67" spans="1:36" ht="15.75">
      <c r="A67" s="57" t="s">
        <v>22</v>
      </c>
      <c r="B67" s="69" t="s">
        <v>45</v>
      </c>
      <c r="C67" s="48"/>
      <c r="D67" s="48"/>
      <c r="E67" s="48"/>
      <c r="F67" s="48"/>
      <c r="G67" s="48"/>
      <c r="H67" s="48"/>
      <c r="I67" s="48"/>
      <c r="J67" s="48"/>
      <c r="K67" s="48"/>
      <c r="L67" s="48"/>
      <c r="M67" s="48"/>
      <c r="N67" s="48"/>
      <c r="O67" s="48"/>
      <c r="P67" s="48"/>
      <c r="Q67" s="48"/>
      <c r="R67" s="48"/>
      <c r="S67" s="48"/>
      <c r="T67" s="48"/>
      <c r="U67" s="48"/>
      <c r="V67" s="48"/>
      <c r="W67" s="48"/>
      <c r="X67" s="49"/>
      <c r="Y67" s="49"/>
      <c r="Z67" s="49"/>
      <c r="AA67" s="49"/>
      <c r="AB67" s="49"/>
      <c r="AC67" s="49"/>
      <c r="AD67" s="49"/>
      <c r="AE67" s="49"/>
      <c r="AF67" s="49"/>
      <c r="AG67" s="49"/>
      <c r="AH67" s="49"/>
      <c r="AI67" s="49"/>
      <c r="AJ67" s="49"/>
    </row>
    <row r="68" spans="1:36" ht="9.75" customHeight="1">
      <c r="A68" s="57"/>
      <c r="B68" s="69"/>
      <c r="C68" s="48"/>
      <c r="D68" s="48"/>
      <c r="E68" s="48"/>
      <c r="F68" s="48"/>
      <c r="G68" s="48"/>
      <c r="H68" s="48"/>
      <c r="I68" s="48"/>
      <c r="J68" s="48"/>
      <c r="K68" s="48"/>
      <c r="L68" s="48"/>
      <c r="M68" s="48"/>
      <c r="N68" s="48"/>
      <c r="O68" s="48"/>
      <c r="P68" s="48"/>
      <c r="Q68" s="48"/>
      <c r="R68" s="48"/>
      <c r="S68" s="48"/>
      <c r="T68" s="48"/>
      <c r="U68" s="48"/>
      <c r="V68" s="48"/>
      <c r="W68" s="48"/>
      <c r="X68" s="49"/>
      <c r="Y68" s="49"/>
      <c r="Z68" s="49"/>
      <c r="AA68" s="49"/>
      <c r="AB68" s="49"/>
      <c r="AC68" s="49"/>
      <c r="AD68" s="49"/>
      <c r="AE68" s="49"/>
      <c r="AF68" s="49"/>
      <c r="AG68" s="49"/>
      <c r="AH68" s="49"/>
      <c r="AI68" s="49"/>
      <c r="AJ68" s="49"/>
    </row>
    <row r="69" spans="1:36" ht="15.75" customHeight="1">
      <c r="A69" s="47"/>
      <c r="B69" s="360" t="s">
        <v>46</v>
      </c>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row>
    <row r="70" spans="1:36" ht="15.75">
      <c r="A70" s="57" t="s">
        <v>32</v>
      </c>
      <c r="B70" s="69" t="s">
        <v>47</v>
      </c>
      <c r="C70" s="48"/>
      <c r="D70" s="48"/>
      <c r="E70" s="48"/>
      <c r="F70" s="48"/>
      <c r="G70" s="48"/>
      <c r="H70" s="48"/>
      <c r="I70" s="48"/>
      <c r="J70" s="48"/>
      <c r="K70" s="48"/>
      <c r="L70" s="48"/>
      <c r="M70" s="48"/>
      <c r="N70" s="48"/>
      <c r="O70" s="48"/>
      <c r="P70" s="48"/>
      <c r="Q70" s="48"/>
      <c r="R70" s="48"/>
      <c r="S70" s="48"/>
      <c r="T70" s="48"/>
      <c r="U70" s="48"/>
      <c r="V70" s="48"/>
      <c r="W70" s="48"/>
      <c r="X70" s="49"/>
      <c r="Y70" s="49"/>
      <c r="Z70" s="49"/>
      <c r="AA70" s="49"/>
      <c r="AB70" s="49"/>
      <c r="AC70" s="49"/>
      <c r="AD70" s="49"/>
      <c r="AE70" s="49"/>
      <c r="AF70" s="49"/>
      <c r="AG70" s="49"/>
      <c r="AH70" s="49"/>
      <c r="AI70" s="49"/>
      <c r="AJ70" s="49"/>
    </row>
    <row r="71" spans="1:36" ht="9.75" customHeight="1">
      <c r="A71" s="57"/>
      <c r="B71" s="69"/>
      <c r="C71" s="48"/>
      <c r="D71" s="48"/>
      <c r="E71" s="48"/>
      <c r="F71" s="48"/>
      <c r="G71" s="48"/>
      <c r="H71" s="48"/>
      <c r="I71" s="48"/>
      <c r="J71" s="48"/>
      <c r="K71" s="48"/>
      <c r="L71" s="48"/>
      <c r="M71" s="48"/>
      <c r="N71" s="48"/>
      <c r="O71" s="48"/>
      <c r="P71" s="48"/>
      <c r="Q71" s="48"/>
      <c r="R71" s="48"/>
      <c r="S71" s="48"/>
      <c r="T71" s="48"/>
      <c r="U71" s="48"/>
      <c r="V71" s="48"/>
      <c r="W71" s="48"/>
      <c r="X71" s="49"/>
      <c r="Y71" s="49"/>
      <c r="Z71" s="49"/>
      <c r="AA71" s="49"/>
      <c r="AB71" s="49"/>
      <c r="AC71" s="49"/>
      <c r="AD71" s="49"/>
      <c r="AE71" s="49"/>
      <c r="AF71" s="49"/>
      <c r="AG71" s="49"/>
      <c r="AH71" s="49"/>
      <c r="AI71" s="49"/>
      <c r="AJ71" s="49"/>
    </row>
    <row r="72" spans="1:36" ht="34.5" customHeight="1">
      <c r="A72" s="47"/>
      <c r="B72" s="362" t="s">
        <v>50</v>
      </c>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row>
    <row r="73" spans="1:36" ht="10.5" customHeight="1">
      <c r="A73" s="59"/>
      <c r="B73" s="60"/>
      <c r="C73" s="60"/>
      <c r="D73" s="60"/>
      <c r="E73" s="60"/>
      <c r="F73" s="60"/>
      <c r="G73" s="60"/>
      <c r="H73" s="60"/>
      <c r="I73" s="60"/>
      <c r="J73" s="60"/>
      <c r="K73" s="60"/>
      <c r="L73" s="60"/>
      <c r="M73" s="60"/>
      <c r="N73" s="60"/>
      <c r="O73" s="60"/>
      <c r="P73" s="60"/>
      <c r="Q73" s="60"/>
      <c r="R73" s="60"/>
      <c r="S73" s="60"/>
      <c r="T73" s="60"/>
      <c r="U73" s="60"/>
      <c r="V73" s="60"/>
      <c r="W73" s="60"/>
      <c r="X73" s="61"/>
      <c r="Y73" s="61"/>
      <c r="Z73" s="61"/>
      <c r="AA73" s="61"/>
      <c r="AB73" s="61"/>
      <c r="AC73" s="61"/>
      <c r="AD73" s="61"/>
      <c r="AE73" s="61"/>
      <c r="AF73" s="61"/>
      <c r="AG73" s="61"/>
      <c r="AH73" s="61"/>
      <c r="AI73" s="61"/>
      <c r="AJ73" s="61"/>
    </row>
    <row r="74" spans="1:36" ht="15.75">
      <c r="A74" s="47" t="s">
        <v>51</v>
      </c>
      <c r="B74" s="69" t="s">
        <v>52</v>
      </c>
      <c r="C74" s="48"/>
      <c r="D74" s="48"/>
      <c r="E74" s="48"/>
      <c r="F74" s="48"/>
      <c r="G74" s="48"/>
      <c r="H74" s="48"/>
      <c r="I74" s="48"/>
      <c r="J74" s="48"/>
      <c r="K74" s="48"/>
      <c r="L74" s="48"/>
      <c r="M74" s="48"/>
      <c r="N74" s="48"/>
      <c r="O74" s="48"/>
      <c r="P74" s="48"/>
      <c r="Q74" s="48"/>
      <c r="R74" s="48"/>
      <c r="S74" s="48"/>
      <c r="T74" s="48"/>
      <c r="U74" s="48"/>
      <c r="V74" s="48"/>
      <c r="W74" s="48"/>
      <c r="X74" s="49"/>
      <c r="Y74" s="49"/>
      <c r="Z74" s="49"/>
      <c r="AA74" s="49"/>
      <c r="AB74" s="49"/>
      <c r="AC74" s="49"/>
      <c r="AD74" s="49"/>
      <c r="AE74" s="49"/>
      <c r="AF74" s="49"/>
      <c r="AG74" s="49"/>
      <c r="AH74" s="49"/>
      <c r="AI74" s="49"/>
      <c r="AJ74" s="49"/>
    </row>
    <row r="75" spans="1:36" ht="21" customHeight="1">
      <c r="A75" s="57" t="s">
        <v>22</v>
      </c>
      <c r="B75" s="69" t="s">
        <v>53</v>
      </c>
      <c r="C75" s="48"/>
      <c r="D75" s="48"/>
      <c r="E75" s="48"/>
      <c r="F75" s="48"/>
      <c r="G75" s="48"/>
      <c r="H75" s="48"/>
      <c r="I75" s="48"/>
      <c r="J75" s="48"/>
      <c r="K75" s="48"/>
      <c r="L75" s="48"/>
      <c r="M75" s="48"/>
      <c r="N75" s="48"/>
      <c r="O75" s="48"/>
      <c r="P75" s="48"/>
      <c r="Q75" s="48"/>
      <c r="R75" s="48"/>
      <c r="S75" s="48"/>
      <c r="T75" s="48"/>
      <c r="U75" s="48"/>
      <c r="V75" s="48"/>
      <c r="W75" s="48"/>
      <c r="X75" s="49"/>
      <c r="Y75" s="49"/>
      <c r="Z75" s="49"/>
      <c r="AA75" s="49"/>
      <c r="AB75" s="49"/>
      <c r="AC75" s="49"/>
      <c r="AD75" s="49"/>
      <c r="AE75" s="49"/>
      <c r="AF75" s="49"/>
      <c r="AG75" s="49"/>
      <c r="AH75" s="49"/>
      <c r="AI75" s="49"/>
      <c r="AJ75" s="49"/>
    </row>
    <row r="76" spans="1:36" ht="48" customHeight="1">
      <c r="A76" s="57"/>
      <c r="B76" s="362" t="s">
        <v>655</v>
      </c>
      <c r="C76" s="362"/>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row>
    <row r="77" spans="1:36" ht="12.75" customHeight="1">
      <c r="A77" s="57"/>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row>
    <row r="78" spans="1:36" ht="15.75">
      <c r="A78" s="57" t="s">
        <v>32</v>
      </c>
      <c r="B78" s="69" t="s">
        <v>54</v>
      </c>
      <c r="C78" s="48"/>
      <c r="D78" s="48"/>
      <c r="E78" s="48"/>
      <c r="F78" s="48"/>
      <c r="G78" s="48"/>
      <c r="H78" s="48"/>
      <c r="I78" s="48"/>
      <c r="J78" s="48"/>
      <c r="K78" s="48"/>
      <c r="L78" s="48"/>
      <c r="M78" s="48"/>
      <c r="N78" s="48"/>
      <c r="O78" s="48"/>
      <c r="P78" s="48"/>
      <c r="Q78" s="48"/>
      <c r="R78" s="48"/>
      <c r="S78" s="48"/>
      <c r="T78" s="48"/>
      <c r="U78" s="48"/>
      <c r="V78" s="48"/>
      <c r="W78" s="48"/>
      <c r="X78" s="49"/>
      <c r="Y78" s="49"/>
      <c r="Z78" s="49"/>
      <c r="AA78" s="49"/>
      <c r="AB78" s="49"/>
      <c r="AC78" s="49"/>
      <c r="AD78" s="49"/>
      <c r="AE78" s="49"/>
      <c r="AF78" s="49"/>
      <c r="AG78" s="49"/>
      <c r="AH78" s="49"/>
      <c r="AI78" s="49"/>
      <c r="AJ78" s="49"/>
    </row>
    <row r="79" spans="1:36" ht="33.75" customHeight="1">
      <c r="A79" s="57"/>
      <c r="B79" s="362" t="s">
        <v>55</v>
      </c>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2"/>
      <c r="AH79" s="362"/>
      <c r="AI79" s="362"/>
      <c r="AJ79" s="362"/>
    </row>
    <row r="80" spans="1:36" ht="10.5" customHeight="1">
      <c r="A80" s="57"/>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row>
    <row r="81" spans="1:36" ht="15.75">
      <c r="A81" s="57" t="s">
        <v>35</v>
      </c>
      <c r="B81" s="69" t="s">
        <v>56</v>
      </c>
      <c r="C81" s="48"/>
      <c r="D81" s="48"/>
      <c r="E81" s="48"/>
      <c r="F81" s="48"/>
      <c r="G81" s="48"/>
      <c r="H81" s="48"/>
      <c r="I81" s="48"/>
      <c r="J81" s="48"/>
      <c r="K81" s="48"/>
      <c r="L81" s="48"/>
      <c r="M81" s="48"/>
      <c r="N81" s="48"/>
      <c r="O81" s="48"/>
      <c r="P81" s="48"/>
      <c r="Q81" s="48"/>
      <c r="R81" s="48"/>
      <c r="S81" s="48"/>
      <c r="T81" s="48"/>
      <c r="U81" s="48"/>
      <c r="V81" s="48"/>
      <c r="W81" s="48"/>
      <c r="X81" s="49"/>
      <c r="Y81" s="49"/>
      <c r="Z81" s="49"/>
      <c r="AA81" s="49"/>
      <c r="AB81" s="49"/>
      <c r="AC81" s="49"/>
      <c r="AD81" s="49"/>
      <c r="AE81" s="49"/>
      <c r="AF81" s="49"/>
      <c r="AG81" s="49"/>
      <c r="AH81" s="49"/>
      <c r="AI81" s="49"/>
      <c r="AJ81" s="49"/>
    </row>
    <row r="82" spans="1:36" ht="11.25" customHeight="1">
      <c r="A82" s="57"/>
      <c r="B82" s="69"/>
      <c r="C82" s="48"/>
      <c r="D82" s="48"/>
      <c r="E82" s="48"/>
      <c r="F82" s="48"/>
      <c r="G82" s="48"/>
      <c r="H82" s="48"/>
      <c r="I82" s="48"/>
      <c r="J82" s="48"/>
      <c r="K82" s="48"/>
      <c r="L82" s="48"/>
      <c r="M82" s="48"/>
      <c r="N82" s="48"/>
      <c r="O82" s="48"/>
      <c r="P82" s="48"/>
      <c r="Q82" s="48"/>
      <c r="R82" s="48"/>
      <c r="S82" s="48"/>
      <c r="T82" s="48"/>
      <c r="U82" s="48"/>
      <c r="V82" s="48"/>
      <c r="W82" s="48"/>
      <c r="X82" s="49"/>
      <c r="Y82" s="49"/>
      <c r="Z82" s="49"/>
      <c r="AA82" s="49"/>
      <c r="AB82" s="49"/>
      <c r="AC82" s="49"/>
      <c r="AD82" s="49"/>
      <c r="AE82" s="49"/>
      <c r="AF82" s="49"/>
      <c r="AG82" s="49"/>
      <c r="AH82" s="49"/>
      <c r="AI82" s="49"/>
      <c r="AJ82" s="49"/>
    </row>
    <row r="83" spans="1:36" ht="46.5" customHeight="1">
      <c r="A83" s="57"/>
      <c r="B83" s="360" t="s">
        <v>656</v>
      </c>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row>
    <row r="84" spans="1:36" ht="17.25" customHeight="1">
      <c r="A84" s="47" t="s">
        <v>57</v>
      </c>
      <c r="B84" s="69" t="s">
        <v>58</v>
      </c>
      <c r="C84" s="48"/>
      <c r="D84" s="48"/>
      <c r="E84" s="48"/>
      <c r="F84" s="48"/>
      <c r="G84" s="48"/>
      <c r="H84" s="48"/>
      <c r="I84" s="48"/>
      <c r="J84" s="48"/>
      <c r="K84" s="48"/>
      <c r="L84" s="48"/>
      <c r="M84" s="48"/>
      <c r="N84" s="48"/>
      <c r="O84" s="48"/>
      <c r="P84" s="48"/>
      <c r="Q84" s="48"/>
      <c r="R84" s="48"/>
      <c r="S84" s="48"/>
      <c r="T84" s="48"/>
      <c r="U84" s="48"/>
      <c r="V84" s="48"/>
      <c r="W84" s="48"/>
      <c r="X84" s="49"/>
      <c r="Y84" s="49"/>
      <c r="Z84" s="49"/>
      <c r="AA84" s="49"/>
      <c r="AB84" s="49"/>
      <c r="AC84" s="49"/>
      <c r="AD84" s="49"/>
      <c r="AE84" s="49"/>
      <c r="AF84" s="49"/>
      <c r="AG84" s="49"/>
      <c r="AH84" s="49"/>
      <c r="AI84" s="49"/>
      <c r="AJ84" s="49"/>
    </row>
    <row r="85" spans="1:36" ht="17.25" customHeight="1">
      <c r="A85" s="47">
        <v>1</v>
      </c>
      <c r="B85" s="69"/>
      <c r="C85" s="47" t="s">
        <v>659</v>
      </c>
      <c r="D85" s="48"/>
      <c r="E85" s="48"/>
      <c r="F85" s="48"/>
      <c r="G85" s="48"/>
      <c r="H85" s="48"/>
      <c r="I85" s="48"/>
      <c r="J85" s="48"/>
      <c r="K85" s="48"/>
      <c r="L85" s="48"/>
      <c r="M85" s="48"/>
      <c r="N85" s="48"/>
      <c r="O85" s="48"/>
      <c r="P85" s="48"/>
      <c r="Q85" s="48"/>
      <c r="R85" s="48"/>
      <c r="S85" s="48"/>
      <c r="T85" s="48"/>
      <c r="U85" s="48"/>
      <c r="V85" s="48"/>
      <c r="W85" s="48"/>
      <c r="X85" s="49"/>
      <c r="Y85" s="49"/>
      <c r="Z85" s="49"/>
      <c r="AA85" s="49"/>
      <c r="AB85" s="49"/>
      <c r="AC85" s="49"/>
      <c r="AD85" s="49"/>
      <c r="AE85" s="49"/>
      <c r="AF85" s="49"/>
      <c r="AG85" s="49"/>
      <c r="AH85" s="49"/>
      <c r="AI85" s="49"/>
      <c r="AJ85" s="49"/>
    </row>
    <row r="86" spans="1:36" ht="15.75">
      <c r="A86" s="47"/>
      <c r="B86" s="69"/>
      <c r="C86" s="47"/>
      <c r="D86" s="48"/>
      <c r="E86" s="48"/>
      <c r="F86" s="48"/>
      <c r="G86" s="48"/>
      <c r="H86" s="48"/>
      <c r="I86" s="48"/>
      <c r="J86" s="48"/>
      <c r="K86" s="48"/>
      <c r="L86" s="48"/>
      <c r="M86" s="48"/>
      <c r="N86" s="48"/>
      <c r="O86" s="48"/>
      <c r="P86" s="48"/>
      <c r="Q86" s="48"/>
      <c r="R86" s="48"/>
      <c r="S86" s="48"/>
      <c r="T86" s="48"/>
      <c r="U86" s="48"/>
      <c r="V86" s="48"/>
      <c r="W86" s="48"/>
      <c r="X86" s="49"/>
      <c r="Y86" s="49"/>
      <c r="Z86" s="49"/>
      <c r="AA86" s="49"/>
      <c r="AB86" s="49"/>
      <c r="AC86" s="49"/>
      <c r="AD86" s="49"/>
      <c r="AE86" s="49"/>
      <c r="AF86" s="49"/>
      <c r="AG86" s="49"/>
      <c r="AH86" s="49"/>
      <c r="AI86" s="49"/>
      <c r="AJ86" s="49"/>
    </row>
    <row r="87" spans="1:36" ht="46.5" customHeight="1">
      <c r="A87" s="47"/>
      <c r="B87" s="359" t="s">
        <v>657</v>
      </c>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row>
    <row r="88" spans="1:36" ht="15.75">
      <c r="A88" s="47"/>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row>
    <row r="89" spans="1:36" ht="35.25" customHeight="1">
      <c r="A89" s="47"/>
      <c r="B89" s="359" t="s">
        <v>658</v>
      </c>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row>
    <row r="90" spans="1:36" ht="10.5" customHeight="1">
      <c r="A90" s="47"/>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row>
    <row r="91" spans="1:36" ht="15.75">
      <c r="A91" s="57">
        <v>2</v>
      </c>
      <c r="B91" s="69" t="s">
        <v>59</v>
      </c>
      <c r="C91" s="48"/>
      <c r="D91" s="48"/>
      <c r="E91" s="48"/>
      <c r="F91" s="48"/>
      <c r="G91" s="48"/>
      <c r="H91" s="48"/>
      <c r="I91" s="48"/>
      <c r="J91" s="48"/>
      <c r="K91" s="48"/>
      <c r="L91" s="48"/>
      <c r="M91" s="48"/>
      <c r="N91" s="48"/>
      <c r="O91" s="48"/>
      <c r="P91" s="48"/>
      <c r="Q91" s="48"/>
      <c r="R91" s="48"/>
      <c r="S91" s="48"/>
      <c r="T91" s="48"/>
      <c r="U91" s="48"/>
      <c r="V91" s="48"/>
      <c r="W91" s="48"/>
      <c r="X91" s="49"/>
      <c r="Y91" s="49"/>
      <c r="Z91" s="49"/>
      <c r="AA91" s="49"/>
      <c r="AB91" s="49"/>
      <c r="AC91" s="49"/>
      <c r="AD91" s="49"/>
      <c r="AE91" s="49"/>
      <c r="AF91" s="49"/>
      <c r="AG91" s="49"/>
      <c r="AH91" s="49"/>
      <c r="AI91" s="49"/>
      <c r="AJ91" s="49"/>
    </row>
    <row r="92" spans="1:36" ht="10.5" customHeight="1">
      <c r="A92" s="57"/>
      <c r="B92" s="69"/>
      <c r="C92" s="48"/>
      <c r="D92" s="48"/>
      <c r="E92" s="48"/>
      <c r="F92" s="48"/>
      <c r="G92" s="48"/>
      <c r="H92" s="48"/>
      <c r="I92" s="48"/>
      <c r="J92" s="48"/>
      <c r="K92" s="48"/>
      <c r="L92" s="48"/>
      <c r="M92" s="48"/>
      <c r="N92" s="48"/>
      <c r="O92" s="48"/>
      <c r="P92" s="48"/>
      <c r="Q92" s="48"/>
      <c r="R92" s="48"/>
      <c r="S92" s="48"/>
      <c r="T92" s="48"/>
      <c r="U92" s="48"/>
      <c r="V92" s="48"/>
      <c r="W92" s="48"/>
      <c r="X92" s="49"/>
      <c r="Y92" s="49"/>
      <c r="Z92" s="49"/>
      <c r="AA92" s="49"/>
      <c r="AB92" s="49"/>
      <c r="AC92" s="49"/>
      <c r="AD92" s="49"/>
      <c r="AE92" s="49"/>
      <c r="AF92" s="49"/>
      <c r="AG92" s="49"/>
      <c r="AH92" s="49"/>
      <c r="AI92" s="49"/>
      <c r="AJ92" s="49"/>
    </row>
    <row r="93" spans="1:36" ht="46.5" customHeight="1">
      <c r="A93" s="58"/>
      <c r="B93" s="360" t="s">
        <v>60</v>
      </c>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row>
    <row r="94" spans="1:36" ht="10.5" customHeight="1">
      <c r="A94" s="58"/>
      <c r="B94" s="409"/>
      <c r="C94" s="60"/>
      <c r="D94" s="60"/>
      <c r="E94" s="60"/>
      <c r="F94" s="60"/>
      <c r="G94" s="60"/>
      <c r="H94" s="60"/>
      <c r="I94" s="60"/>
      <c r="J94" s="60"/>
      <c r="K94" s="60"/>
      <c r="L94" s="60"/>
      <c r="M94" s="60"/>
      <c r="N94" s="60"/>
      <c r="O94" s="60"/>
      <c r="P94" s="60"/>
      <c r="Q94" s="60"/>
      <c r="R94" s="60"/>
      <c r="S94" s="60"/>
      <c r="T94" s="60"/>
      <c r="U94" s="60"/>
      <c r="V94" s="60"/>
      <c r="W94" s="60"/>
      <c r="X94" s="61"/>
      <c r="Y94" s="61"/>
      <c r="Z94" s="61"/>
      <c r="AA94" s="61"/>
      <c r="AB94" s="61"/>
      <c r="AC94" s="61"/>
      <c r="AD94" s="61"/>
      <c r="AE94" s="61"/>
      <c r="AF94" s="61"/>
      <c r="AG94" s="61"/>
      <c r="AH94" s="61"/>
      <c r="AI94" s="61"/>
      <c r="AJ94" s="61"/>
    </row>
    <row r="95" spans="1:36" ht="64.5" customHeight="1">
      <c r="A95" s="58"/>
      <c r="B95" s="360" t="s">
        <v>174</v>
      </c>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row>
    <row r="96" spans="1:36" ht="15">
      <c r="A96" s="63" t="str">
        <f>LEFT(A91,1)+1&amp;"."</f>
        <v>3.</v>
      </c>
      <c r="B96" s="69" t="s">
        <v>61</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row>
    <row r="97" spans="1:36" ht="9.75" customHeight="1">
      <c r="A97" s="63"/>
      <c r="B97" s="69"/>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row>
    <row r="98" spans="1:36" ht="15.75">
      <c r="A98" s="65"/>
      <c r="B98" s="410" t="s">
        <v>62</v>
      </c>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row>
    <row r="99" spans="1:36" ht="30.75" customHeight="1">
      <c r="A99" s="66"/>
      <c r="B99" s="453" t="s">
        <v>63</v>
      </c>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row>
    <row r="100" spans="1:36" ht="8.25" customHeight="1">
      <c r="A100" s="66"/>
      <c r="B100" s="411"/>
      <c r="C100" s="60"/>
      <c r="D100" s="60"/>
      <c r="E100" s="60"/>
      <c r="F100" s="60"/>
      <c r="G100" s="60"/>
      <c r="H100" s="60"/>
      <c r="I100" s="60"/>
      <c r="J100" s="60"/>
      <c r="K100" s="60"/>
      <c r="L100" s="60"/>
      <c r="M100" s="60"/>
      <c r="N100" s="60"/>
      <c r="O100" s="60"/>
      <c r="P100" s="60"/>
      <c r="Q100" s="60"/>
      <c r="R100" s="60"/>
      <c r="S100" s="60"/>
      <c r="T100" s="60"/>
      <c r="U100" s="60"/>
      <c r="V100" s="60"/>
      <c r="W100" s="60"/>
      <c r="X100" s="61"/>
      <c r="Y100" s="61"/>
      <c r="Z100" s="61"/>
      <c r="AA100" s="61"/>
      <c r="AB100" s="61"/>
      <c r="AC100" s="61"/>
      <c r="AD100" s="61"/>
      <c r="AE100" s="61"/>
      <c r="AF100" s="61"/>
      <c r="AG100" s="61"/>
      <c r="AH100" s="61"/>
      <c r="AI100" s="61"/>
      <c r="AJ100" s="61"/>
    </row>
    <row r="101" spans="1:36" ht="15.75" customHeight="1">
      <c r="A101" s="66"/>
      <c r="B101" s="454" t="s">
        <v>64</v>
      </c>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row>
    <row r="102" spans="1:36" ht="9.75" customHeight="1">
      <c r="A102" s="66"/>
      <c r="B102" s="415"/>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row>
    <row r="103" spans="1:36" ht="15.75">
      <c r="A103" s="66"/>
      <c r="B103" s="410" t="s">
        <v>65</v>
      </c>
      <c r="C103" s="60"/>
      <c r="D103" s="60"/>
      <c r="E103" s="60"/>
      <c r="F103" s="60"/>
      <c r="G103" s="60"/>
      <c r="H103" s="60"/>
      <c r="I103" s="60"/>
      <c r="J103" s="60"/>
      <c r="K103" s="60"/>
      <c r="L103" s="60"/>
      <c r="M103" s="60"/>
      <c r="N103" s="60"/>
      <c r="O103" s="60"/>
      <c r="P103" s="60"/>
      <c r="Q103" s="60"/>
      <c r="R103" s="60"/>
      <c r="S103" s="60"/>
      <c r="T103" s="60"/>
      <c r="U103" s="60"/>
      <c r="V103" s="60"/>
      <c r="W103" s="60"/>
      <c r="X103" s="61"/>
      <c r="Y103" s="61"/>
      <c r="Z103" s="61"/>
      <c r="AA103" s="61"/>
      <c r="AB103" s="61"/>
      <c r="AC103" s="61"/>
      <c r="AD103" s="61"/>
      <c r="AE103" s="61"/>
      <c r="AF103" s="61"/>
      <c r="AG103" s="61"/>
      <c r="AH103" s="61"/>
      <c r="AI103" s="61"/>
      <c r="AJ103" s="61"/>
    </row>
    <row r="104" spans="1:36" ht="11.25" customHeight="1">
      <c r="A104" s="66"/>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row>
    <row r="105" spans="1:36" ht="15.75">
      <c r="A105" s="67"/>
      <c r="B105" s="410" t="s">
        <v>66</v>
      </c>
      <c r="C105" s="403"/>
      <c r="D105" s="403"/>
      <c r="E105" s="403"/>
      <c r="F105" s="403"/>
      <c r="G105" s="403"/>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row>
    <row r="106" spans="1:36" ht="11.25" customHeight="1">
      <c r="A106" s="66"/>
      <c r="B106" s="411"/>
      <c r="C106" s="411"/>
      <c r="D106" s="411"/>
      <c r="E106" s="411"/>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row>
    <row r="107" spans="1:36" ht="96.75" customHeight="1">
      <c r="A107" s="66"/>
      <c r="B107" s="359" t="s">
        <v>660</v>
      </c>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row>
    <row r="108" spans="1:36" ht="12.75" customHeight="1">
      <c r="A108" s="66"/>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row>
    <row r="109" spans="1:36" ht="39.75" customHeight="1">
      <c r="A109" s="67"/>
      <c r="B109" s="359" t="s">
        <v>67</v>
      </c>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row>
    <row r="110" spans="1:36" ht="12.75" customHeight="1">
      <c r="A110" s="66"/>
      <c r="B110" s="411"/>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row>
    <row r="111" spans="1:36" ht="15.75">
      <c r="A111" s="63" t="str">
        <f>LEFT(A96,1)+1&amp;"."</f>
        <v>4.</v>
      </c>
      <c r="B111" s="69" t="s">
        <v>68</v>
      </c>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row>
    <row r="112" spans="1:36" ht="10.5" customHeight="1">
      <c r="A112" s="63"/>
      <c r="B112" s="69"/>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row>
    <row r="113" spans="1:36" ht="15.75">
      <c r="A113" s="68" t="str">
        <f>LEFT($A$111,2)&amp;1</f>
        <v>4.1</v>
      </c>
      <c r="B113" s="410" t="s">
        <v>69</v>
      </c>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row>
    <row r="114" spans="1:36" ht="10.5" customHeight="1">
      <c r="A114" s="68"/>
      <c r="B114" s="410"/>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row>
    <row r="115" spans="1:41" s="52" customFormat="1" ht="30" customHeight="1">
      <c r="A115" s="48"/>
      <c r="B115" s="359" t="s">
        <v>70</v>
      </c>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229"/>
      <c r="AL115" s="230"/>
      <c r="AM115" s="230"/>
      <c r="AN115" s="230"/>
      <c r="AO115" s="230"/>
    </row>
    <row r="116" spans="1:41" s="52" customFormat="1" ht="15.75" customHeight="1">
      <c r="A116" s="48"/>
      <c r="B116" s="355"/>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229"/>
      <c r="AL116" s="230"/>
      <c r="AM116" s="230"/>
      <c r="AN116" s="230"/>
      <c r="AO116" s="230"/>
    </row>
    <row r="117" spans="1:41" s="52" customFormat="1" ht="61.5" customHeight="1">
      <c r="A117" s="48"/>
      <c r="B117" s="359" t="s">
        <v>102</v>
      </c>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c r="AI117" s="359"/>
      <c r="AJ117" s="359"/>
      <c r="AK117" s="229"/>
      <c r="AL117" s="230"/>
      <c r="AM117" s="230"/>
      <c r="AN117" s="230"/>
      <c r="AO117" s="230"/>
    </row>
    <row r="118" spans="1:41" s="52" customFormat="1" ht="6" customHeight="1">
      <c r="A118" s="48"/>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229"/>
      <c r="AL118" s="230"/>
      <c r="AM118" s="230"/>
      <c r="AN118" s="230"/>
      <c r="AO118" s="230"/>
    </row>
    <row r="119" spans="1:41" s="52" customFormat="1" ht="12.75" customHeight="1" hidden="1">
      <c r="A119" s="48"/>
      <c r="B119" s="359" t="s">
        <v>103</v>
      </c>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229"/>
      <c r="AL119" s="230"/>
      <c r="AM119" s="230"/>
      <c r="AN119" s="230"/>
      <c r="AO119" s="230"/>
    </row>
    <row r="120" spans="1:41" s="52" customFormat="1" ht="12.75" customHeight="1" hidden="1">
      <c r="A120" s="48"/>
      <c r="B120" s="359" t="s">
        <v>104</v>
      </c>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229"/>
      <c r="AL120" s="230"/>
      <c r="AM120" s="230"/>
      <c r="AN120" s="230"/>
      <c r="AO120" s="230"/>
    </row>
    <row r="121" spans="1:41" s="52" customFormat="1" ht="12.75" customHeight="1" hidden="1">
      <c r="A121" s="48"/>
      <c r="B121" s="359" t="s">
        <v>105</v>
      </c>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c r="AK121" s="229"/>
      <c r="AL121" s="230"/>
      <c r="AM121" s="230"/>
      <c r="AN121" s="230"/>
      <c r="AO121" s="230"/>
    </row>
    <row r="122" spans="1:41" s="52" customFormat="1" ht="12.75" customHeight="1" hidden="1">
      <c r="A122" s="48"/>
      <c r="B122" s="359" t="s">
        <v>106</v>
      </c>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229"/>
      <c r="AL122" s="230"/>
      <c r="AM122" s="230"/>
      <c r="AN122" s="230"/>
      <c r="AO122" s="230"/>
    </row>
    <row r="123" spans="1:41" s="52" customFormat="1" ht="12.75" customHeight="1" hidden="1">
      <c r="A123" s="48"/>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229"/>
      <c r="AL123" s="230"/>
      <c r="AM123" s="230"/>
      <c r="AN123" s="230"/>
      <c r="AO123" s="230"/>
    </row>
    <row r="124" spans="1:41" s="52" customFormat="1" ht="75" customHeight="1" hidden="1">
      <c r="A124" s="48"/>
      <c r="B124" s="359" t="s">
        <v>109</v>
      </c>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59"/>
      <c r="AK124" s="229"/>
      <c r="AL124" s="230"/>
      <c r="AM124" s="230"/>
      <c r="AN124" s="230"/>
      <c r="AO124" s="230"/>
    </row>
    <row r="125" spans="1:41" s="52" customFormat="1" ht="8.25" customHeight="1" hidden="1">
      <c r="A125" s="48"/>
      <c r="B125" s="419"/>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229"/>
      <c r="AL125" s="230"/>
      <c r="AM125" s="230"/>
      <c r="AN125" s="230"/>
      <c r="AO125" s="230"/>
    </row>
    <row r="126" spans="1:41" s="52" customFormat="1" ht="61.5" customHeight="1" hidden="1">
      <c r="A126" s="48"/>
      <c r="B126" s="359" t="s">
        <v>110</v>
      </c>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c r="AA126" s="359"/>
      <c r="AB126" s="359"/>
      <c r="AC126" s="359"/>
      <c r="AD126" s="359"/>
      <c r="AE126" s="359"/>
      <c r="AF126" s="359"/>
      <c r="AG126" s="359"/>
      <c r="AH126" s="359"/>
      <c r="AI126" s="359"/>
      <c r="AJ126" s="359"/>
      <c r="AK126" s="229"/>
      <c r="AL126" s="230"/>
      <c r="AM126" s="230"/>
      <c r="AN126" s="230"/>
      <c r="AO126" s="230"/>
    </row>
    <row r="127" spans="1:41" s="52" customFormat="1" ht="10.5" customHeight="1" hidden="1">
      <c r="A127" s="48"/>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229"/>
      <c r="AL127" s="230"/>
      <c r="AM127" s="230"/>
      <c r="AN127" s="230"/>
      <c r="AO127" s="230"/>
    </row>
    <row r="128" spans="1:41" s="52" customFormat="1" ht="45.75" customHeight="1" hidden="1">
      <c r="A128" s="48"/>
      <c r="B128" s="359" t="s">
        <v>124</v>
      </c>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229"/>
      <c r="AL128" s="230"/>
      <c r="AM128" s="230"/>
      <c r="AN128" s="230"/>
      <c r="AO128" s="230"/>
    </row>
    <row r="129" spans="1:41" s="52" customFormat="1" ht="5.25" customHeight="1" hidden="1">
      <c r="A129" s="48"/>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229"/>
      <c r="AL129" s="230"/>
      <c r="AM129" s="230"/>
      <c r="AN129" s="230"/>
      <c r="AO129" s="230"/>
    </row>
    <row r="130" spans="1:41" s="52" customFormat="1" ht="60" customHeight="1" hidden="1">
      <c r="A130" s="48"/>
      <c r="B130" s="359" t="s">
        <v>125</v>
      </c>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229"/>
      <c r="AL130" s="230"/>
      <c r="AM130" s="230"/>
      <c r="AN130" s="230"/>
      <c r="AO130" s="230"/>
    </row>
    <row r="131" spans="1:41" s="52" customFormat="1" ht="9" customHeight="1" hidden="1">
      <c r="A131" s="48"/>
      <c r="B131" s="419"/>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229"/>
      <c r="AL131" s="230"/>
      <c r="AM131" s="230"/>
      <c r="AN131" s="230"/>
      <c r="AO131" s="230"/>
    </row>
    <row r="132" spans="1:41" s="52" customFormat="1" ht="61.5" customHeight="1" hidden="1">
      <c r="A132" s="48"/>
      <c r="B132" s="359" t="s">
        <v>126</v>
      </c>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229"/>
      <c r="AL132" s="230"/>
      <c r="AM132" s="230"/>
      <c r="AN132" s="230"/>
      <c r="AO132" s="230"/>
    </row>
    <row r="133" spans="1:41" s="52" customFormat="1" ht="8.25" customHeight="1">
      <c r="A133" s="48"/>
      <c r="B133" s="419"/>
      <c r="C133" s="419"/>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229"/>
      <c r="AL133" s="230"/>
      <c r="AM133" s="230"/>
      <c r="AN133" s="230"/>
      <c r="AO133" s="230"/>
    </row>
    <row r="134" spans="1:41" s="52" customFormat="1" ht="46.5" customHeight="1">
      <c r="A134" s="48"/>
      <c r="B134" s="359" t="s">
        <v>71</v>
      </c>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229"/>
      <c r="AL134" s="230"/>
      <c r="AM134" s="230"/>
      <c r="AN134" s="230"/>
      <c r="AO134" s="230"/>
    </row>
    <row r="135" spans="1:36" ht="15">
      <c r="A135" s="57"/>
      <c r="B135" s="69" t="s">
        <v>72</v>
      </c>
      <c r="C135" s="69"/>
      <c r="D135" s="69"/>
      <c r="E135" s="69"/>
      <c r="F135" s="69"/>
      <c r="G135" s="69"/>
      <c r="H135" s="69"/>
      <c r="I135" s="69"/>
      <c r="J135" s="69"/>
      <c r="K135" s="69"/>
      <c r="L135" s="69"/>
      <c r="M135" s="69"/>
      <c r="N135" s="69"/>
      <c r="O135" s="69"/>
      <c r="P135" s="69"/>
      <c r="Q135" s="69"/>
      <c r="R135" s="69"/>
      <c r="S135" s="69"/>
      <c r="T135" s="69"/>
      <c r="U135" s="69"/>
      <c r="V135" s="69"/>
      <c r="W135" s="69"/>
      <c r="X135" s="69"/>
      <c r="Y135" s="69" t="s">
        <v>73</v>
      </c>
      <c r="Z135" s="420"/>
      <c r="AA135" s="69"/>
      <c r="AB135" s="449" t="s">
        <v>272</v>
      </c>
      <c r="AC135" s="449"/>
      <c r="AD135" s="449"/>
      <c r="AE135" s="449"/>
      <c r="AF135" s="449"/>
      <c r="AG135" s="449"/>
      <c r="AH135" s="449"/>
      <c r="AI135" s="449"/>
      <c r="AJ135" s="69"/>
    </row>
    <row r="136" spans="1:36" ht="15.75">
      <c r="A136" s="67"/>
      <c r="B136" s="70" t="s">
        <v>74</v>
      </c>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E136" s="421"/>
      <c r="AF136" s="421"/>
      <c r="AG136" s="422" t="s">
        <v>75</v>
      </c>
      <c r="AH136" s="421"/>
      <c r="AI136" s="421"/>
      <c r="AJ136" s="421"/>
    </row>
    <row r="137" spans="1:36" ht="15.75">
      <c r="A137" s="67"/>
      <c r="B137" s="423" t="s">
        <v>76</v>
      </c>
      <c r="C137" s="403"/>
      <c r="D137" s="403"/>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E137" s="403"/>
      <c r="AF137" s="403"/>
      <c r="AG137" s="422" t="s">
        <v>77</v>
      </c>
      <c r="AH137" s="403"/>
      <c r="AI137" s="403"/>
      <c r="AJ137" s="403"/>
    </row>
    <row r="138" spans="1:36" ht="15.75">
      <c r="A138" s="67"/>
      <c r="B138" s="423" t="s">
        <v>78</v>
      </c>
      <c r="C138" s="403"/>
      <c r="D138" s="403"/>
      <c r="E138" s="403"/>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3"/>
      <c r="AE138" s="403"/>
      <c r="AF138" s="403"/>
      <c r="AG138" s="422" t="s">
        <v>79</v>
      </c>
      <c r="AH138" s="403"/>
      <c r="AI138" s="403"/>
      <c r="AJ138" s="403"/>
    </row>
    <row r="139" spans="1:36" ht="15.75">
      <c r="A139" s="67"/>
      <c r="B139" s="423" t="s">
        <v>80</v>
      </c>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E139" s="403"/>
      <c r="AF139" s="403"/>
      <c r="AG139" s="422" t="s">
        <v>81</v>
      </c>
      <c r="AH139" s="403"/>
      <c r="AI139" s="403"/>
      <c r="AJ139" s="403"/>
    </row>
    <row r="140" spans="1:36" ht="15.75">
      <c r="A140" s="67"/>
      <c r="B140" s="423"/>
      <c r="C140" s="403"/>
      <c r="D140" s="403"/>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E140" s="403"/>
      <c r="AF140" s="403"/>
      <c r="AG140" s="422"/>
      <c r="AH140" s="403"/>
      <c r="AI140" s="403"/>
      <c r="AJ140" s="403"/>
    </row>
    <row r="141" spans="1:41" s="233" customFormat="1" ht="15.75" customHeight="1">
      <c r="A141" s="68">
        <v>4.2</v>
      </c>
      <c r="B141" s="424" t="s">
        <v>82</v>
      </c>
      <c r="C141" s="425"/>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425"/>
      <c r="AE141" s="425"/>
      <c r="AF141" s="425"/>
      <c r="AG141" s="425"/>
      <c r="AH141" s="425"/>
      <c r="AI141" s="425"/>
      <c r="AJ141" s="425"/>
      <c r="AK141" s="231"/>
      <c r="AL141" s="232"/>
      <c r="AM141" s="232"/>
      <c r="AN141" s="232"/>
      <c r="AO141" s="232"/>
    </row>
    <row r="142" spans="1:41" s="52" customFormat="1" ht="15">
      <c r="A142" s="48"/>
      <c r="B142" s="419"/>
      <c r="C142" s="419"/>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c r="AE142" s="419"/>
      <c r="AF142" s="419"/>
      <c r="AG142" s="419"/>
      <c r="AH142" s="419"/>
      <c r="AI142" s="419"/>
      <c r="AJ142" s="419"/>
      <c r="AK142" s="229"/>
      <c r="AL142" s="230"/>
      <c r="AM142" s="230"/>
      <c r="AN142" s="230"/>
      <c r="AO142" s="230"/>
    </row>
    <row r="143" spans="1:41" s="52" customFormat="1" ht="17.25" customHeight="1">
      <c r="A143" s="48"/>
      <c r="B143" s="359" t="s">
        <v>127</v>
      </c>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229"/>
      <c r="AL143" s="230"/>
      <c r="AM143" s="230"/>
      <c r="AN143" s="230"/>
      <c r="AO143" s="230"/>
    </row>
    <row r="144" spans="1:41" s="52" customFormat="1" ht="15">
      <c r="A144" s="48"/>
      <c r="B144" s="228"/>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9"/>
      <c r="AL144" s="230"/>
      <c r="AM144" s="230"/>
      <c r="AN144" s="230"/>
      <c r="AO144" s="230"/>
    </row>
    <row r="145" spans="1:41" s="52" customFormat="1" ht="45" customHeight="1">
      <c r="A145" s="48"/>
      <c r="B145" s="359" t="s">
        <v>128</v>
      </c>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229"/>
      <c r="AL145" s="230"/>
      <c r="AM145" s="230"/>
      <c r="AN145" s="230"/>
      <c r="AO145" s="230"/>
    </row>
    <row r="146" spans="1:41" s="52" customFormat="1" ht="15" hidden="1">
      <c r="A146" s="48"/>
      <c r="B146" s="419"/>
      <c r="C146" s="419"/>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229"/>
      <c r="AL146" s="230"/>
      <c r="AM146" s="230"/>
      <c r="AN146" s="230"/>
      <c r="AO146" s="230"/>
    </row>
    <row r="147" spans="1:41" s="52" customFormat="1" ht="12.75" customHeight="1" hidden="1">
      <c r="A147" s="48"/>
      <c r="B147" s="359" t="s">
        <v>129</v>
      </c>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229"/>
      <c r="AL147" s="230"/>
      <c r="AM147" s="230"/>
      <c r="AN147" s="230"/>
      <c r="AO147" s="230"/>
    </row>
    <row r="148" spans="1:41" s="52" customFormat="1" ht="15" hidden="1">
      <c r="A148" s="48"/>
      <c r="B148" s="419"/>
      <c r="C148" s="419"/>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229"/>
      <c r="AL148" s="230"/>
      <c r="AM148" s="230"/>
      <c r="AN148" s="230"/>
      <c r="AO148" s="230"/>
    </row>
    <row r="149" spans="1:41" s="52" customFormat="1" ht="12.75" customHeight="1" hidden="1">
      <c r="A149" s="48"/>
      <c r="B149" s="426" t="s">
        <v>83</v>
      </c>
      <c r="C149" s="446" t="s">
        <v>130</v>
      </c>
      <c r="D149" s="446"/>
      <c r="E149" s="446"/>
      <c r="F149" s="446"/>
      <c r="G149" s="446"/>
      <c r="H149" s="446"/>
      <c r="I149" s="446"/>
      <c r="J149" s="446"/>
      <c r="K149" s="446"/>
      <c r="L149" s="446"/>
      <c r="M149" s="446"/>
      <c r="N149" s="446"/>
      <c r="O149" s="446"/>
      <c r="P149" s="446"/>
      <c r="Q149" s="446"/>
      <c r="R149" s="446"/>
      <c r="S149" s="446"/>
      <c r="T149" s="446"/>
      <c r="U149" s="446"/>
      <c r="V149" s="446"/>
      <c r="W149" s="446"/>
      <c r="X149" s="446"/>
      <c r="Y149" s="446"/>
      <c r="Z149" s="446"/>
      <c r="AA149" s="446"/>
      <c r="AB149" s="446"/>
      <c r="AC149" s="446"/>
      <c r="AD149" s="446"/>
      <c r="AE149" s="446"/>
      <c r="AF149" s="446"/>
      <c r="AG149" s="446"/>
      <c r="AH149" s="446"/>
      <c r="AI149" s="446"/>
      <c r="AJ149" s="446"/>
      <c r="AK149" s="229"/>
      <c r="AL149" s="230"/>
      <c r="AM149" s="230"/>
      <c r="AN149" s="230"/>
      <c r="AO149" s="230"/>
    </row>
    <row r="150" spans="1:41" s="52" customFormat="1" ht="15" hidden="1">
      <c r="A150" s="48"/>
      <c r="B150" s="426" t="s">
        <v>83</v>
      </c>
      <c r="C150" s="446" t="s">
        <v>131</v>
      </c>
      <c r="D150" s="446"/>
      <c r="E150" s="446"/>
      <c r="F150" s="446"/>
      <c r="G150" s="446"/>
      <c r="H150" s="446"/>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c r="AK150" s="229"/>
      <c r="AL150" s="230"/>
      <c r="AM150" s="230"/>
      <c r="AN150" s="230"/>
      <c r="AO150" s="230"/>
    </row>
    <row r="151" spans="1:41" s="52" customFormat="1" ht="15" hidden="1">
      <c r="A151" s="48"/>
      <c r="B151" s="426" t="s">
        <v>83</v>
      </c>
      <c r="C151" s="446" t="s">
        <v>132</v>
      </c>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229"/>
      <c r="AL151" s="230"/>
      <c r="AM151" s="230"/>
      <c r="AN151" s="230"/>
      <c r="AO151" s="230"/>
    </row>
    <row r="152" spans="1:41" s="52" customFormat="1" ht="15" hidden="1">
      <c r="A152" s="48"/>
      <c r="B152" s="426" t="s">
        <v>83</v>
      </c>
      <c r="C152" s="452" t="s">
        <v>133</v>
      </c>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c r="AC152" s="452"/>
      <c r="AD152" s="452"/>
      <c r="AE152" s="452"/>
      <c r="AF152" s="452"/>
      <c r="AG152" s="452"/>
      <c r="AH152" s="452"/>
      <c r="AI152" s="452"/>
      <c r="AJ152" s="452"/>
      <c r="AK152" s="229"/>
      <c r="AL152" s="230"/>
      <c r="AM152" s="230"/>
      <c r="AN152" s="230"/>
      <c r="AO152" s="230"/>
    </row>
    <row r="153" spans="1:41" s="52" customFormat="1" ht="15" hidden="1">
      <c r="A153" s="48"/>
      <c r="B153" s="426" t="s">
        <v>83</v>
      </c>
      <c r="C153" s="446" t="s">
        <v>134</v>
      </c>
      <c r="D153" s="446"/>
      <c r="E153" s="446"/>
      <c r="F153" s="446"/>
      <c r="G153" s="446"/>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229"/>
      <c r="AL153" s="230"/>
      <c r="AM153" s="230"/>
      <c r="AN153" s="230"/>
      <c r="AO153" s="230"/>
    </row>
    <row r="154" spans="1:41" s="52" customFormat="1" ht="15" hidden="1">
      <c r="A154" s="48"/>
      <c r="B154" s="419"/>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229"/>
      <c r="AL154" s="230"/>
      <c r="AM154" s="230"/>
      <c r="AN154" s="230"/>
      <c r="AO154" s="230"/>
    </row>
    <row r="155" spans="1:41" s="52" customFormat="1" ht="12.75" customHeight="1" hidden="1">
      <c r="A155" s="48"/>
      <c r="B155" s="359" t="s">
        <v>135</v>
      </c>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229"/>
      <c r="AL155" s="230"/>
      <c r="AM155" s="230"/>
      <c r="AN155" s="230"/>
      <c r="AO155" s="230"/>
    </row>
    <row r="156" spans="1:41" s="52" customFormat="1" ht="15" hidden="1">
      <c r="A156" s="48"/>
      <c r="B156" s="419"/>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229"/>
      <c r="AL156" s="230"/>
      <c r="AM156" s="230"/>
      <c r="AN156" s="230"/>
      <c r="AO156" s="230"/>
    </row>
    <row r="157" spans="1:41" s="52" customFormat="1" ht="12.75" customHeight="1" hidden="1">
      <c r="A157" s="48"/>
      <c r="B157" s="359" t="s">
        <v>136</v>
      </c>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229"/>
      <c r="AL157" s="230"/>
      <c r="AM157" s="230"/>
      <c r="AN157" s="230"/>
      <c r="AO157" s="230"/>
    </row>
    <row r="158" spans="1:41" s="52" customFormat="1" ht="15" hidden="1">
      <c r="A158" s="48"/>
      <c r="B158" s="419"/>
      <c r="C158" s="419"/>
      <c r="D158" s="419"/>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229"/>
      <c r="AL158" s="230"/>
      <c r="AM158" s="230"/>
      <c r="AN158" s="230"/>
      <c r="AO158" s="230"/>
    </row>
    <row r="159" spans="1:41" s="52" customFormat="1" ht="15" hidden="1">
      <c r="A159" s="48"/>
      <c r="B159" s="408" t="s">
        <v>72</v>
      </c>
      <c r="C159" s="408"/>
      <c r="D159" s="408"/>
      <c r="E159" s="408"/>
      <c r="F159" s="408"/>
      <c r="G159" s="408"/>
      <c r="H159" s="408"/>
      <c r="I159" s="408"/>
      <c r="J159" s="408"/>
      <c r="K159" s="408"/>
      <c r="L159" s="408"/>
      <c r="M159" s="408"/>
      <c r="N159" s="408"/>
      <c r="O159" s="408"/>
      <c r="P159" s="408"/>
      <c r="Q159" s="408"/>
      <c r="R159" s="408"/>
      <c r="S159" s="408"/>
      <c r="T159" s="408"/>
      <c r="U159" s="408"/>
      <c r="V159" s="408"/>
      <c r="W159" s="408"/>
      <c r="X159" s="408"/>
      <c r="Y159" s="408" t="s">
        <v>137</v>
      </c>
      <c r="Z159" s="51"/>
      <c r="AA159" s="408"/>
      <c r="AB159" s="408"/>
      <c r="AC159" s="408"/>
      <c r="AD159" s="408"/>
      <c r="AE159" s="408"/>
      <c r="AF159" s="408"/>
      <c r="AG159" s="408"/>
      <c r="AH159" s="408"/>
      <c r="AI159" s="408"/>
      <c r="AJ159" s="408"/>
      <c r="AK159" s="229"/>
      <c r="AL159" s="230"/>
      <c r="AM159" s="230"/>
      <c r="AN159" s="230"/>
      <c r="AO159" s="230"/>
    </row>
    <row r="160" spans="1:41" s="52" customFormat="1" ht="15" hidden="1">
      <c r="A160" s="48"/>
      <c r="B160" s="419"/>
      <c r="C160" s="419"/>
      <c r="D160" s="419"/>
      <c r="E160" s="419"/>
      <c r="F160" s="419"/>
      <c r="G160" s="419"/>
      <c r="H160" s="419"/>
      <c r="I160" s="419"/>
      <c r="J160" s="419"/>
      <c r="K160" s="419"/>
      <c r="L160" s="419"/>
      <c r="M160" s="419"/>
      <c r="N160" s="419"/>
      <c r="O160" s="419"/>
      <c r="P160" s="419"/>
      <c r="Q160" s="419"/>
      <c r="R160" s="419"/>
      <c r="S160" s="419"/>
      <c r="T160" s="419"/>
      <c r="U160" s="419"/>
      <c r="V160" s="419"/>
      <c r="W160" s="419"/>
      <c r="X160" s="419"/>
      <c r="Y160" s="427" t="s">
        <v>138</v>
      </c>
      <c r="Z160" s="419"/>
      <c r="AA160" s="419"/>
      <c r="AB160" s="419"/>
      <c r="AC160" s="419"/>
      <c r="AD160" s="419"/>
      <c r="AE160" s="419"/>
      <c r="AF160" s="427" t="s">
        <v>139</v>
      </c>
      <c r="AG160" s="419"/>
      <c r="AH160" s="419"/>
      <c r="AI160" s="419"/>
      <c r="AJ160" s="419"/>
      <c r="AK160" s="229"/>
      <c r="AL160" s="230"/>
      <c r="AM160" s="230"/>
      <c r="AN160" s="230"/>
      <c r="AO160" s="230"/>
    </row>
    <row r="161" spans="1:41" s="52" customFormat="1" ht="15" hidden="1">
      <c r="A161" s="48"/>
      <c r="C161" s="419"/>
      <c r="D161" s="419"/>
      <c r="E161" s="419"/>
      <c r="F161" s="419"/>
      <c r="G161" s="419"/>
      <c r="H161" s="419"/>
      <c r="I161" s="419"/>
      <c r="J161" s="419"/>
      <c r="K161" s="419"/>
      <c r="L161" s="419"/>
      <c r="M161" s="419"/>
      <c r="N161" s="419"/>
      <c r="O161" s="419"/>
      <c r="P161" s="419"/>
      <c r="Q161" s="419"/>
      <c r="R161" s="419"/>
      <c r="S161" s="419"/>
      <c r="T161" s="419"/>
      <c r="U161" s="419"/>
      <c r="V161" s="419"/>
      <c r="W161" s="419"/>
      <c r="X161" s="419"/>
      <c r="Y161" s="419"/>
      <c r="Z161" s="419"/>
      <c r="AA161" s="419"/>
      <c r="AB161" s="419"/>
      <c r="AC161" s="419"/>
      <c r="AD161" s="419"/>
      <c r="AE161" s="447" t="s">
        <v>140</v>
      </c>
      <c r="AF161" s="447"/>
      <c r="AG161" s="447"/>
      <c r="AH161" s="447"/>
      <c r="AI161" s="447"/>
      <c r="AJ161" s="447"/>
      <c r="AK161" s="229"/>
      <c r="AL161" s="230"/>
      <c r="AM161" s="230"/>
      <c r="AN161" s="230"/>
      <c r="AO161" s="230"/>
    </row>
    <row r="162" spans="1:41" s="52" customFormat="1" ht="15" hidden="1">
      <c r="A162" s="48"/>
      <c r="B162" s="52" t="s">
        <v>566</v>
      </c>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19"/>
      <c r="AD162" s="419"/>
      <c r="AE162" s="348"/>
      <c r="AF162" s="348"/>
      <c r="AG162" s="348"/>
      <c r="AH162" s="348"/>
      <c r="AI162" s="348"/>
      <c r="AJ162" s="348"/>
      <c r="AK162" s="229"/>
      <c r="AL162" s="230"/>
      <c r="AM162" s="230"/>
      <c r="AN162" s="230"/>
      <c r="AO162" s="230"/>
    </row>
    <row r="163" spans="1:41" s="52" customFormat="1" ht="15" hidden="1">
      <c r="A163" s="48"/>
      <c r="B163" s="419" t="s">
        <v>567</v>
      </c>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9"/>
      <c r="AJ163" s="419"/>
      <c r="AK163" s="229"/>
      <c r="AL163" s="230"/>
      <c r="AM163" s="230"/>
      <c r="AN163" s="230"/>
      <c r="AO163" s="230"/>
    </row>
    <row r="164" spans="1:41" s="52" customFormat="1" ht="15" hidden="1">
      <c r="A164" s="48"/>
      <c r="B164" s="419" t="s">
        <v>568</v>
      </c>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19"/>
      <c r="AC164" s="419"/>
      <c r="AD164" s="401" t="s">
        <v>141</v>
      </c>
      <c r="AE164" s="419"/>
      <c r="AF164" s="419"/>
      <c r="AG164" s="419"/>
      <c r="AH164" s="419"/>
      <c r="AI164" s="419"/>
      <c r="AJ164" s="419"/>
      <c r="AK164" s="229"/>
      <c r="AL164" s="230"/>
      <c r="AM164" s="230"/>
      <c r="AN164" s="230"/>
      <c r="AO164" s="230"/>
    </row>
    <row r="165" spans="1:41" s="52" customFormat="1" ht="12.75" customHeight="1" hidden="1">
      <c r="A165" s="48"/>
      <c r="B165" s="419" t="s">
        <v>142</v>
      </c>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c r="AH165" s="419"/>
      <c r="AI165" s="419"/>
      <c r="AJ165" s="419"/>
      <c r="AK165" s="229"/>
      <c r="AL165" s="230"/>
      <c r="AM165" s="230"/>
      <c r="AN165" s="230"/>
      <c r="AO165" s="230"/>
    </row>
    <row r="166" spans="1:41" s="52" customFormat="1" ht="12.75" customHeight="1" hidden="1">
      <c r="A166" s="48"/>
      <c r="B166" s="419" t="s">
        <v>143</v>
      </c>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229"/>
      <c r="AL166" s="230"/>
      <c r="AM166" s="230"/>
      <c r="AN166" s="230"/>
      <c r="AO166" s="230"/>
    </row>
    <row r="167" spans="1:41" s="52" customFormat="1" ht="12.75" customHeight="1" hidden="1">
      <c r="A167" s="48"/>
      <c r="B167" s="419" t="s">
        <v>144</v>
      </c>
      <c r="C167" s="419"/>
      <c r="D167" s="419"/>
      <c r="E167" s="419"/>
      <c r="F167" s="419"/>
      <c r="G167" s="419"/>
      <c r="H167" s="419"/>
      <c r="I167" s="419"/>
      <c r="J167" s="419"/>
      <c r="K167" s="419"/>
      <c r="L167" s="419"/>
      <c r="M167" s="419"/>
      <c r="N167" s="419"/>
      <c r="O167" s="419"/>
      <c r="P167" s="419"/>
      <c r="Q167" s="419"/>
      <c r="R167" s="419"/>
      <c r="S167" s="419"/>
      <c r="T167" s="419"/>
      <c r="U167" s="419"/>
      <c r="V167" s="419"/>
      <c r="W167" s="419"/>
      <c r="X167" s="419"/>
      <c r="Y167" s="419"/>
      <c r="Z167" s="419"/>
      <c r="AA167" s="419"/>
      <c r="AB167" s="419"/>
      <c r="AC167" s="419"/>
      <c r="AD167" s="419"/>
      <c r="AE167" s="419"/>
      <c r="AF167" s="419"/>
      <c r="AG167" s="419"/>
      <c r="AH167" s="419"/>
      <c r="AI167" s="419"/>
      <c r="AJ167" s="419"/>
      <c r="AK167" s="229"/>
      <c r="AL167" s="230"/>
      <c r="AM167" s="230"/>
      <c r="AN167" s="230"/>
      <c r="AO167" s="230"/>
    </row>
    <row r="168" spans="1:41" s="52" customFormat="1" ht="12.75" customHeight="1" hidden="1">
      <c r="A168" s="48"/>
      <c r="B168" s="419" t="s">
        <v>569</v>
      </c>
      <c r="C168" s="419"/>
      <c r="D168" s="419"/>
      <c r="E168" s="419"/>
      <c r="F168" s="419"/>
      <c r="G168" s="419"/>
      <c r="H168" s="419"/>
      <c r="I168" s="419"/>
      <c r="J168" s="419"/>
      <c r="K168" s="419"/>
      <c r="L168" s="419"/>
      <c r="M168" s="419"/>
      <c r="N168" s="419"/>
      <c r="O168" s="419"/>
      <c r="P168" s="419"/>
      <c r="Q168" s="419"/>
      <c r="R168" s="419"/>
      <c r="S168" s="419"/>
      <c r="T168" s="419"/>
      <c r="U168" s="419"/>
      <c r="V168" s="419"/>
      <c r="W168" s="419"/>
      <c r="X168" s="419"/>
      <c r="Y168" s="419"/>
      <c r="Z168" s="419"/>
      <c r="AA168" s="419"/>
      <c r="AB168" s="419"/>
      <c r="AC168" s="419"/>
      <c r="AD168" s="419"/>
      <c r="AE168" s="419"/>
      <c r="AF168" s="419"/>
      <c r="AG168" s="419"/>
      <c r="AH168" s="419"/>
      <c r="AI168" s="419"/>
      <c r="AJ168" s="419"/>
      <c r="AK168" s="229"/>
      <c r="AL168" s="230"/>
      <c r="AM168" s="230"/>
      <c r="AN168" s="230"/>
      <c r="AO168" s="230"/>
    </row>
    <row r="169" spans="1:41" s="52" customFormat="1" ht="15">
      <c r="A169" s="48"/>
      <c r="B169" s="419"/>
      <c r="C169" s="41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c r="AA169" s="419"/>
      <c r="AB169" s="419"/>
      <c r="AC169" s="419"/>
      <c r="AD169" s="419"/>
      <c r="AE169" s="419"/>
      <c r="AF169" s="419"/>
      <c r="AG169" s="419"/>
      <c r="AH169" s="419"/>
      <c r="AI169" s="419"/>
      <c r="AJ169" s="419"/>
      <c r="AK169" s="229"/>
      <c r="AL169" s="230"/>
      <c r="AM169" s="230"/>
      <c r="AN169" s="230"/>
      <c r="AO169" s="230"/>
    </row>
    <row r="170" spans="1:41" s="52" customFormat="1" ht="30.75" customHeight="1">
      <c r="A170" s="48"/>
      <c r="B170" s="359" t="s">
        <v>84</v>
      </c>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229"/>
      <c r="AL170" s="230"/>
      <c r="AM170" s="230"/>
      <c r="AN170" s="230"/>
      <c r="AO170" s="230"/>
    </row>
    <row r="171" spans="1:41" s="52" customFormat="1" ht="15" customHeight="1" hidden="1">
      <c r="A171" s="48"/>
      <c r="B171" s="419"/>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229"/>
      <c r="AL171" s="230"/>
      <c r="AM171" s="230"/>
      <c r="AN171" s="230"/>
      <c r="AO171" s="230"/>
    </row>
    <row r="172" spans="1:41" s="52" customFormat="1" ht="15" customHeight="1" hidden="1">
      <c r="A172" s="48"/>
      <c r="B172" s="445" t="s">
        <v>145</v>
      </c>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229"/>
      <c r="AL172" s="230"/>
      <c r="AM172" s="230"/>
      <c r="AN172" s="230"/>
      <c r="AO172" s="230"/>
    </row>
    <row r="173" spans="1:41" s="52" customFormat="1" ht="15" customHeight="1" hidden="1">
      <c r="A173" s="65" t="str">
        <f>LEFT($A$180,2)&amp;3</f>
        <v>3</v>
      </c>
      <c r="B173" s="408" t="s">
        <v>146</v>
      </c>
      <c r="C173" s="419"/>
      <c r="D173" s="419"/>
      <c r="E173" s="419"/>
      <c r="F173" s="419"/>
      <c r="G173" s="419"/>
      <c r="H173" s="419"/>
      <c r="I173" s="419"/>
      <c r="J173" s="419"/>
      <c r="K173" s="419"/>
      <c r="L173" s="419"/>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c r="AH173" s="419"/>
      <c r="AI173" s="419"/>
      <c r="AJ173" s="419"/>
      <c r="AK173" s="229"/>
      <c r="AL173" s="230"/>
      <c r="AM173" s="230"/>
      <c r="AN173" s="230"/>
      <c r="AO173" s="230"/>
    </row>
    <row r="174" spans="1:41" s="52" customFormat="1" ht="15" customHeight="1" hidden="1">
      <c r="A174" s="48"/>
      <c r="B174" s="419"/>
      <c r="C174" s="419"/>
      <c r="D174" s="419"/>
      <c r="E174" s="419"/>
      <c r="F174" s="419"/>
      <c r="G174" s="419"/>
      <c r="H174" s="419"/>
      <c r="I174" s="419"/>
      <c r="J174" s="419"/>
      <c r="K174" s="419"/>
      <c r="L174" s="419"/>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229"/>
      <c r="AL174" s="230"/>
      <c r="AM174" s="230"/>
      <c r="AN174" s="230"/>
      <c r="AO174" s="230"/>
    </row>
    <row r="175" spans="1:41" s="52" customFormat="1" ht="15" customHeight="1" hidden="1">
      <c r="A175" s="48"/>
      <c r="B175" s="359" t="s">
        <v>147</v>
      </c>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229"/>
      <c r="AL175" s="230"/>
      <c r="AM175" s="230"/>
      <c r="AN175" s="230"/>
      <c r="AO175" s="230"/>
    </row>
    <row r="176" spans="1:41" s="52" customFormat="1" ht="15" customHeight="1" hidden="1">
      <c r="A176" s="48"/>
      <c r="B176" s="419"/>
      <c r="C176" s="419"/>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19"/>
      <c r="AK176" s="229"/>
      <c r="AL176" s="230"/>
      <c r="AM176" s="230"/>
      <c r="AN176" s="230"/>
      <c r="AO176" s="230"/>
    </row>
    <row r="177" spans="1:41" s="52" customFormat="1" ht="15" customHeight="1" hidden="1">
      <c r="A177" s="48"/>
      <c r="B177" s="359" t="s">
        <v>148</v>
      </c>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229"/>
      <c r="AL177" s="230"/>
      <c r="AM177" s="230"/>
      <c r="AN177" s="230"/>
      <c r="AO177" s="230"/>
    </row>
    <row r="178" spans="1:41" s="52" customFormat="1" ht="15" customHeight="1" hidden="1">
      <c r="A178" s="48"/>
      <c r="B178" s="419"/>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229"/>
      <c r="AL178" s="230"/>
      <c r="AM178" s="230"/>
      <c r="AN178" s="230"/>
      <c r="AO178" s="230"/>
    </row>
    <row r="179" spans="1:41" s="52" customFormat="1" ht="15" customHeight="1" hidden="1">
      <c r="A179" s="48"/>
      <c r="B179" s="408" t="s">
        <v>72</v>
      </c>
      <c r="C179" s="408"/>
      <c r="D179" s="408"/>
      <c r="E179" s="408"/>
      <c r="F179" s="408"/>
      <c r="G179" s="408"/>
      <c r="H179" s="408"/>
      <c r="I179" s="408"/>
      <c r="J179" s="408"/>
      <c r="K179" s="408"/>
      <c r="L179" s="408"/>
      <c r="M179" s="408"/>
      <c r="N179" s="408"/>
      <c r="O179" s="408"/>
      <c r="P179" s="408"/>
      <c r="Q179" s="408"/>
      <c r="R179" s="408"/>
      <c r="S179" s="408"/>
      <c r="T179" s="408"/>
      <c r="U179" s="408"/>
      <c r="V179" s="408"/>
      <c r="W179" s="408"/>
      <c r="X179" s="408"/>
      <c r="Y179" s="408" t="s">
        <v>137</v>
      </c>
      <c r="Z179" s="51"/>
      <c r="AA179" s="408"/>
      <c r="AB179" s="408"/>
      <c r="AC179" s="408"/>
      <c r="AD179" s="408"/>
      <c r="AE179" s="408"/>
      <c r="AF179" s="408"/>
      <c r="AG179" s="408"/>
      <c r="AH179" s="408"/>
      <c r="AI179" s="408"/>
      <c r="AJ179" s="408"/>
      <c r="AK179" s="229"/>
      <c r="AL179" s="230"/>
      <c r="AM179" s="230"/>
      <c r="AN179" s="230"/>
      <c r="AO179" s="230"/>
    </row>
    <row r="180" spans="1:41" s="52" customFormat="1" ht="15" customHeight="1" hidden="1">
      <c r="A180" s="48"/>
      <c r="B180" s="419"/>
      <c r="C180" s="419"/>
      <c r="D180" s="419"/>
      <c r="E180" s="419"/>
      <c r="F180" s="419"/>
      <c r="G180" s="419"/>
      <c r="H180" s="419"/>
      <c r="I180" s="419"/>
      <c r="J180" s="419"/>
      <c r="K180" s="419"/>
      <c r="L180" s="419"/>
      <c r="M180" s="419"/>
      <c r="N180" s="419"/>
      <c r="O180" s="419"/>
      <c r="P180" s="419"/>
      <c r="Q180" s="419"/>
      <c r="R180" s="419"/>
      <c r="S180" s="419"/>
      <c r="T180" s="419"/>
      <c r="U180" s="419"/>
      <c r="V180" s="419"/>
      <c r="W180" s="419"/>
      <c r="X180" s="419"/>
      <c r="Z180" s="419"/>
      <c r="AA180" s="419"/>
      <c r="AB180" s="419"/>
      <c r="AC180" s="419"/>
      <c r="AD180" s="419"/>
      <c r="AE180" s="419"/>
      <c r="AF180" s="427" t="s">
        <v>138</v>
      </c>
      <c r="AG180" s="419"/>
      <c r="AH180" s="419"/>
      <c r="AI180" s="419"/>
      <c r="AJ180" s="419"/>
      <c r="AK180" s="229"/>
      <c r="AL180" s="230"/>
      <c r="AM180" s="230"/>
      <c r="AN180" s="230"/>
      <c r="AO180" s="230"/>
    </row>
    <row r="181" spans="1:41" s="52" customFormat="1" ht="15" customHeight="1" hidden="1">
      <c r="A181" s="48"/>
      <c r="B181" s="52" t="s">
        <v>566</v>
      </c>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c r="AA181" s="419"/>
      <c r="AB181" s="419"/>
      <c r="AC181" s="419"/>
      <c r="AD181" s="419"/>
      <c r="AE181" s="348"/>
      <c r="AF181" s="348"/>
      <c r="AG181" s="348"/>
      <c r="AH181" s="348"/>
      <c r="AI181" s="348"/>
      <c r="AJ181" s="348"/>
      <c r="AK181" s="229"/>
      <c r="AL181" s="230"/>
      <c r="AM181" s="230"/>
      <c r="AN181" s="230"/>
      <c r="AO181" s="230"/>
    </row>
    <row r="182" spans="1:41" s="52" customFormat="1" ht="15" customHeight="1" hidden="1">
      <c r="A182" s="48"/>
      <c r="B182" s="419" t="s">
        <v>567</v>
      </c>
      <c r="C182" s="419"/>
      <c r="D182" s="419"/>
      <c r="E182" s="419"/>
      <c r="F182" s="419"/>
      <c r="G182" s="419"/>
      <c r="H182" s="419"/>
      <c r="I182" s="419"/>
      <c r="J182" s="419"/>
      <c r="K182" s="419"/>
      <c r="L182" s="419"/>
      <c r="M182" s="419"/>
      <c r="N182" s="419"/>
      <c r="O182" s="419"/>
      <c r="P182" s="419"/>
      <c r="Q182" s="419"/>
      <c r="R182" s="419"/>
      <c r="S182" s="419"/>
      <c r="T182" s="419"/>
      <c r="U182" s="419"/>
      <c r="V182" s="419"/>
      <c r="W182" s="419"/>
      <c r="X182" s="419"/>
      <c r="Y182" s="419"/>
      <c r="Z182" s="419"/>
      <c r="AA182" s="419"/>
      <c r="AB182" s="419"/>
      <c r="AC182" s="419"/>
      <c r="AD182" s="419"/>
      <c r="AE182" s="419"/>
      <c r="AF182" s="419"/>
      <c r="AG182" s="419"/>
      <c r="AH182" s="419"/>
      <c r="AI182" s="419"/>
      <c r="AJ182" s="419"/>
      <c r="AK182" s="229"/>
      <c r="AL182" s="230"/>
      <c r="AM182" s="230"/>
      <c r="AN182" s="230"/>
      <c r="AO182" s="230"/>
    </row>
    <row r="183" spans="1:41" s="52" customFormat="1" ht="15" customHeight="1" hidden="1">
      <c r="A183" s="48"/>
      <c r="B183" s="419" t="s">
        <v>568</v>
      </c>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419"/>
      <c r="AA183" s="419"/>
      <c r="AB183" s="419"/>
      <c r="AC183" s="419"/>
      <c r="AD183" s="419"/>
      <c r="AE183" s="419"/>
      <c r="AF183" s="419"/>
      <c r="AG183" s="419"/>
      <c r="AH183" s="419"/>
      <c r="AI183" s="419"/>
      <c r="AJ183" s="419"/>
      <c r="AK183" s="229"/>
      <c r="AL183" s="230"/>
      <c r="AM183" s="230"/>
      <c r="AN183" s="230"/>
      <c r="AO183" s="230"/>
    </row>
    <row r="184" spans="1:41" s="52" customFormat="1" ht="15" customHeight="1" hidden="1">
      <c r="A184" s="48"/>
      <c r="B184" s="419" t="s">
        <v>142</v>
      </c>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19"/>
      <c r="AA184" s="419"/>
      <c r="AB184" s="419"/>
      <c r="AC184" s="419"/>
      <c r="AD184" s="419"/>
      <c r="AE184" s="419"/>
      <c r="AF184" s="419"/>
      <c r="AG184" s="419"/>
      <c r="AH184" s="419"/>
      <c r="AI184" s="419"/>
      <c r="AJ184" s="419"/>
      <c r="AK184" s="229"/>
      <c r="AL184" s="230"/>
      <c r="AM184" s="230"/>
      <c r="AN184" s="230"/>
      <c r="AO184" s="230"/>
    </row>
    <row r="185" spans="1:41" s="52" customFormat="1" ht="15" customHeight="1" hidden="1">
      <c r="A185" s="48"/>
      <c r="B185" s="419"/>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229"/>
      <c r="AL185" s="230"/>
      <c r="AM185" s="230"/>
      <c r="AN185" s="230"/>
      <c r="AO185" s="230"/>
    </row>
    <row r="186" spans="1:41" s="52" customFormat="1" ht="15" customHeight="1" hidden="1">
      <c r="A186" s="65" t="e">
        <f>LEFT(A105,1)+1&amp;"."</f>
        <v>#VALUE!</v>
      </c>
      <c r="B186" s="408" t="s">
        <v>149</v>
      </c>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419"/>
      <c r="AA186" s="419"/>
      <c r="AB186" s="419"/>
      <c r="AC186" s="419"/>
      <c r="AD186" s="419"/>
      <c r="AE186" s="419"/>
      <c r="AF186" s="419"/>
      <c r="AG186" s="419"/>
      <c r="AH186" s="419"/>
      <c r="AI186" s="419"/>
      <c r="AJ186" s="419"/>
      <c r="AK186" s="229"/>
      <c r="AL186" s="230"/>
      <c r="AM186" s="230"/>
      <c r="AN186" s="230"/>
      <c r="AO186" s="230"/>
    </row>
    <row r="187" spans="1:41" s="52" customFormat="1" ht="15" customHeight="1" hidden="1">
      <c r="A187" s="48"/>
      <c r="B187" s="419"/>
      <c r="C187" s="419"/>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229"/>
      <c r="AL187" s="230"/>
      <c r="AM187" s="230"/>
      <c r="AN187" s="230"/>
      <c r="AO187" s="230"/>
    </row>
    <row r="188" spans="1:41" s="52" customFormat="1" ht="15" customHeight="1" hidden="1">
      <c r="A188" s="48"/>
      <c r="B188" s="359" t="s">
        <v>150</v>
      </c>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229"/>
      <c r="AL188" s="230"/>
      <c r="AM188" s="230"/>
      <c r="AN188" s="230"/>
      <c r="AO188" s="230"/>
    </row>
    <row r="189" spans="1:41" s="52" customFormat="1" ht="15" customHeight="1" hidden="1">
      <c r="A189" s="48"/>
      <c r="B189" s="419"/>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229"/>
      <c r="AL189" s="230"/>
      <c r="AM189" s="230"/>
      <c r="AN189" s="230"/>
      <c r="AO189" s="230"/>
    </row>
    <row r="190" spans="1:41" s="52" customFormat="1" ht="15" customHeight="1" hidden="1">
      <c r="A190" s="48"/>
      <c r="B190" s="359" t="s">
        <v>151</v>
      </c>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229"/>
      <c r="AL190" s="230"/>
      <c r="AM190" s="230"/>
      <c r="AN190" s="230"/>
      <c r="AO190" s="230"/>
    </row>
    <row r="191" spans="1:41" s="52" customFormat="1" ht="15" customHeight="1" hidden="1">
      <c r="A191" s="48"/>
      <c r="B191" s="419"/>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19"/>
      <c r="AK191" s="229"/>
      <c r="AL191" s="230"/>
      <c r="AM191" s="230"/>
      <c r="AN191" s="230"/>
      <c r="AO191" s="230"/>
    </row>
    <row r="192" spans="1:41" s="52" customFormat="1" ht="15">
      <c r="A192" s="48"/>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c r="AE192" s="419"/>
      <c r="AF192" s="419"/>
      <c r="AG192" s="419"/>
      <c r="AH192" s="419"/>
      <c r="AI192" s="419"/>
      <c r="AJ192" s="419"/>
      <c r="AK192" s="229"/>
      <c r="AL192" s="230"/>
      <c r="AM192" s="230"/>
      <c r="AN192" s="230"/>
      <c r="AO192" s="230"/>
    </row>
    <row r="193" spans="1:41" s="52" customFormat="1" ht="61.5" customHeight="1">
      <c r="A193" s="48"/>
      <c r="B193" s="359" t="s">
        <v>152</v>
      </c>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229"/>
      <c r="AL193" s="230"/>
      <c r="AM193" s="230"/>
      <c r="AN193" s="230"/>
      <c r="AO193" s="230"/>
    </row>
    <row r="194" spans="1:41" s="52" customFormat="1" ht="15">
      <c r="A194" s="48"/>
      <c r="B194" s="419"/>
      <c r="C194" s="419"/>
      <c r="D194" s="419"/>
      <c r="E194" s="419"/>
      <c r="F194" s="419"/>
      <c r="G194" s="419"/>
      <c r="H194" s="419"/>
      <c r="I194" s="419"/>
      <c r="J194" s="419"/>
      <c r="K194" s="419"/>
      <c r="L194" s="419"/>
      <c r="M194" s="419"/>
      <c r="N194" s="419"/>
      <c r="O194" s="419"/>
      <c r="P194" s="419"/>
      <c r="Q194" s="419"/>
      <c r="R194" s="419"/>
      <c r="S194" s="419"/>
      <c r="T194" s="419"/>
      <c r="U194" s="419"/>
      <c r="V194" s="419"/>
      <c r="W194" s="419"/>
      <c r="X194" s="419"/>
      <c r="Y194" s="419"/>
      <c r="Z194" s="419"/>
      <c r="AA194" s="419"/>
      <c r="AB194" s="419"/>
      <c r="AC194" s="419"/>
      <c r="AD194" s="419"/>
      <c r="AE194" s="419"/>
      <c r="AF194" s="419"/>
      <c r="AG194" s="419"/>
      <c r="AH194" s="419"/>
      <c r="AI194" s="419"/>
      <c r="AJ194" s="419"/>
      <c r="AK194" s="229"/>
      <c r="AL194" s="230"/>
      <c r="AM194" s="230"/>
      <c r="AN194" s="230"/>
      <c r="AO194" s="230"/>
    </row>
    <row r="195" spans="1:41" s="52" customFormat="1" ht="31.5" customHeight="1">
      <c r="A195" s="48"/>
      <c r="B195" s="359" t="s">
        <v>135</v>
      </c>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229"/>
      <c r="AL195" s="230"/>
      <c r="AM195" s="230"/>
      <c r="AN195" s="230"/>
      <c r="AO195" s="230"/>
    </row>
    <row r="196" spans="1:41" s="52" customFormat="1" ht="15">
      <c r="A196" s="48"/>
      <c r="B196" s="419"/>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c r="AA196" s="419"/>
      <c r="AB196" s="419"/>
      <c r="AC196" s="419"/>
      <c r="AD196" s="419"/>
      <c r="AE196" s="419"/>
      <c r="AF196" s="419"/>
      <c r="AG196" s="419"/>
      <c r="AH196" s="419"/>
      <c r="AI196" s="419"/>
      <c r="AJ196" s="419"/>
      <c r="AK196" s="229"/>
      <c r="AL196" s="230"/>
      <c r="AM196" s="230"/>
      <c r="AN196" s="230"/>
      <c r="AO196" s="230"/>
    </row>
    <row r="197" spans="1:36" ht="15.75">
      <c r="A197" s="63">
        <v>4.3</v>
      </c>
      <c r="B197" s="69" t="s">
        <v>86</v>
      </c>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row>
    <row r="198" spans="1:36" ht="15.75">
      <c r="A198" s="66"/>
      <c r="B198" s="411"/>
      <c r="C198" s="411"/>
      <c r="D198" s="411"/>
      <c r="E198" s="411"/>
      <c r="F198" s="411"/>
      <c r="G198" s="411"/>
      <c r="H198" s="411"/>
      <c r="I198" s="411"/>
      <c r="J198" s="411"/>
      <c r="K198" s="411"/>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row>
    <row r="199" spans="1:36" ht="32.25" customHeight="1">
      <c r="A199" s="66"/>
      <c r="B199" s="360" t="s">
        <v>200</v>
      </c>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0"/>
      <c r="AC199" s="360"/>
      <c r="AD199" s="360"/>
      <c r="AE199" s="360"/>
      <c r="AF199" s="360"/>
      <c r="AG199" s="360"/>
      <c r="AH199" s="360"/>
      <c r="AI199" s="360"/>
      <c r="AJ199" s="360"/>
    </row>
    <row r="200" spans="1:36" ht="15.75">
      <c r="A200" s="66"/>
      <c r="B200" s="396"/>
      <c r="C200" s="396"/>
      <c r="D200" s="396"/>
      <c r="E200" s="396"/>
      <c r="F200" s="396"/>
      <c r="G200" s="396"/>
      <c r="H200" s="396"/>
      <c r="I200" s="396"/>
      <c r="J200" s="396"/>
      <c r="K200" s="396"/>
      <c r="L200" s="396"/>
      <c r="M200" s="396"/>
      <c r="N200" s="396"/>
      <c r="O200" s="396"/>
      <c r="P200" s="396"/>
      <c r="Q200" s="396"/>
      <c r="R200" s="396"/>
      <c r="S200" s="396"/>
      <c r="T200" s="396"/>
      <c r="U200" s="396"/>
      <c r="V200" s="396"/>
      <c r="W200" s="396"/>
      <c r="X200" s="396"/>
      <c r="Y200" s="396"/>
      <c r="Z200" s="396"/>
      <c r="AA200" s="396"/>
      <c r="AB200" s="396"/>
      <c r="AC200" s="396"/>
      <c r="AD200" s="396"/>
      <c r="AE200" s="396"/>
      <c r="AF200" s="396"/>
      <c r="AG200" s="396"/>
      <c r="AH200" s="396"/>
      <c r="AI200" s="396"/>
      <c r="AJ200" s="396"/>
    </row>
    <row r="201" spans="1:37" ht="66" customHeight="1">
      <c r="A201" s="66"/>
      <c r="B201" s="359" t="s">
        <v>213</v>
      </c>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206"/>
    </row>
    <row r="202" spans="1:37" ht="15.75">
      <c r="A202" s="66"/>
      <c r="B202" s="411"/>
      <c r="C202" s="411"/>
      <c r="D202" s="411"/>
      <c r="E202" s="411"/>
      <c r="F202" s="411"/>
      <c r="G202" s="411"/>
      <c r="H202" s="411"/>
      <c r="I202" s="411"/>
      <c r="J202" s="411"/>
      <c r="K202" s="411"/>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206"/>
    </row>
    <row r="203" spans="1:37" ht="63" customHeight="1">
      <c r="A203" s="67"/>
      <c r="B203" s="359" t="s">
        <v>661</v>
      </c>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206"/>
    </row>
    <row r="204" spans="1:37" ht="15" customHeight="1">
      <c r="A204" s="67"/>
      <c r="B204" s="228"/>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06"/>
    </row>
    <row r="205" spans="1:36" ht="15.75">
      <c r="A205" s="63" t="str">
        <f>LEFT(A197,1)+1&amp;"."</f>
        <v>5.</v>
      </c>
      <c r="B205" s="69" t="s">
        <v>87</v>
      </c>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row>
    <row r="206" spans="1:36" ht="12.75" customHeight="1">
      <c r="A206" s="67"/>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row>
    <row r="207" spans="1:36" ht="33" customHeight="1">
      <c r="A207" s="67"/>
      <c r="B207" s="360" t="s">
        <v>88</v>
      </c>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c r="AA207" s="360"/>
      <c r="AB207" s="360"/>
      <c r="AC207" s="360"/>
      <c r="AD207" s="360"/>
      <c r="AE207" s="360"/>
      <c r="AF207" s="360"/>
      <c r="AG207" s="360"/>
      <c r="AH207" s="360"/>
      <c r="AI207" s="360"/>
      <c r="AJ207" s="360"/>
    </row>
    <row r="208" spans="1:36" ht="12" customHeight="1">
      <c r="A208" s="67"/>
      <c r="B208" s="396"/>
      <c r="C208" s="396"/>
      <c r="D208" s="396"/>
      <c r="E208" s="396"/>
      <c r="F208" s="396"/>
      <c r="G208" s="396"/>
      <c r="H208" s="396"/>
      <c r="I208" s="396"/>
      <c r="J208" s="396"/>
      <c r="K208" s="396"/>
      <c r="L208" s="396"/>
      <c r="M208" s="396"/>
      <c r="N208" s="396"/>
      <c r="O208" s="396"/>
      <c r="P208" s="396"/>
      <c r="Q208" s="396"/>
      <c r="R208" s="396"/>
      <c r="S208" s="396"/>
      <c r="T208" s="396"/>
      <c r="U208" s="396"/>
      <c r="V208" s="396"/>
      <c r="W208" s="396"/>
      <c r="X208" s="396"/>
      <c r="Y208" s="396"/>
      <c r="Z208" s="396"/>
      <c r="AA208" s="396"/>
      <c r="AB208" s="396"/>
      <c r="AC208" s="396"/>
      <c r="AD208" s="396"/>
      <c r="AE208" s="396"/>
      <c r="AF208" s="396"/>
      <c r="AG208" s="396"/>
      <c r="AH208" s="396"/>
      <c r="AI208" s="396"/>
      <c r="AJ208" s="396"/>
    </row>
    <row r="209" spans="1:36" ht="15.75" customHeight="1">
      <c r="A209" s="67"/>
      <c r="B209" s="360" t="s">
        <v>89</v>
      </c>
      <c r="C209" s="360"/>
      <c r="D209" s="360"/>
      <c r="E209" s="360"/>
      <c r="F209" s="360"/>
      <c r="G209" s="360"/>
      <c r="H209" s="360"/>
      <c r="I209" s="360"/>
      <c r="J209" s="360"/>
      <c r="K209" s="360"/>
      <c r="L209" s="360"/>
      <c r="M209" s="360"/>
      <c r="N209" s="360"/>
      <c r="O209" s="360"/>
      <c r="P209" s="360"/>
      <c r="Q209" s="360"/>
      <c r="R209" s="360"/>
      <c r="S209" s="360"/>
      <c r="T209" s="360"/>
      <c r="U209" s="360"/>
      <c r="V209" s="360"/>
      <c r="W209" s="360"/>
      <c r="X209" s="360"/>
      <c r="Y209" s="360"/>
      <c r="Z209" s="360"/>
      <c r="AA209" s="360"/>
      <c r="AB209" s="360"/>
      <c r="AC209" s="360"/>
      <c r="AD209" s="360"/>
      <c r="AE209" s="360"/>
      <c r="AF209" s="360"/>
      <c r="AG209" s="360"/>
      <c r="AH209" s="360"/>
      <c r="AI209" s="360"/>
      <c r="AJ209" s="360"/>
    </row>
    <row r="210" spans="1:36" ht="15.75" customHeight="1">
      <c r="A210" s="67"/>
      <c r="B210" s="396"/>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6"/>
      <c r="AJ210" s="396"/>
    </row>
    <row r="211" spans="1:36" ht="15.75">
      <c r="A211" s="63" t="str">
        <f>LEFT(A205,1)+1&amp;"."</f>
        <v>6.</v>
      </c>
      <c r="B211" s="69" t="s">
        <v>90</v>
      </c>
      <c r="C211" s="403"/>
      <c r="D211" s="403"/>
      <c r="E211" s="403"/>
      <c r="F211" s="403"/>
      <c r="G211" s="403"/>
      <c r="H211" s="403"/>
      <c r="I211" s="403"/>
      <c r="J211" s="403"/>
      <c r="K211" s="403"/>
      <c r="L211" s="403"/>
      <c r="M211" s="403"/>
      <c r="N211" s="403"/>
      <c r="O211" s="403"/>
      <c r="P211" s="403"/>
      <c r="Q211" s="403"/>
      <c r="R211" s="403"/>
      <c r="S211" s="403"/>
      <c r="T211" s="403"/>
      <c r="U211" s="403"/>
      <c r="V211" s="403"/>
      <c r="W211" s="403"/>
      <c r="X211" s="403"/>
      <c r="Y211" s="403"/>
      <c r="Z211" s="403"/>
      <c r="AA211" s="403"/>
      <c r="AB211" s="403"/>
      <c r="AC211" s="403"/>
      <c r="AD211" s="403"/>
      <c r="AE211" s="403"/>
      <c r="AF211" s="403"/>
      <c r="AG211" s="403"/>
      <c r="AH211" s="403"/>
      <c r="AI211" s="403"/>
      <c r="AJ211" s="403"/>
    </row>
    <row r="212" spans="1:36" ht="9.75" customHeight="1">
      <c r="A212" s="66"/>
      <c r="B212" s="411"/>
      <c r="C212" s="411"/>
      <c r="D212" s="411"/>
      <c r="E212" s="411"/>
      <c r="F212" s="411"/>
      <c r="G212" s="411"/>
      <c r="H212" s="411"/>
      <c r="I212" s="411"/>
      <c r="J212" s="411"/>
      <c r="K212" s="411"/>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row>
    <row r="213" spans="1:36" ht="61.5" customHeight="1">
      <c r="A213" s="67"/>
      <c r="B213" s="360" t="s">
        <v>236</v>
      </c>
      <c r="C213" s="360"/>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360"/>
    </row>
    <row r="214" spans="1:36" s="428" customFormat="1" ht="15.75">
      <c r="A214" s="66"/>
      <c r="B214" s="228"/>
      <c r="C214" s="228"/>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c r="AG214" s="228"/>
      <c r="AH214" s="228"/>
      <c r="AI214" s="228"/>
      <c r="AJ214" s="228"/>
    </row>
    <row r="215" spans="1:36" s="428" customFormat="1" ht="9" customHeight="1">
      <c r="A215" s="67"/>
      <c r="B215" s="419"/>
      <c r="C215" s="419"/>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row>
    <row r="216" spans="1:36" s="428" customFormat="1" ht="15.75">
      <c r="A216" s="65">
        <v>7</v>
      </c>
      <c r="B216" s="408" t="s">
        <v>237</v>
      </c>
      <c r="C216" s="419"/>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c r="AH216" s="419"/>
      <c r="AI216" s="419"/>
      <c r="AJ216" s="419"/>
    </row>
    <row r="217" spans="1:37" s="428" customFormat="1" ht="81" customHeight="1">
      <c r="A217" s="67"/>
      <c r="B217" s="359" t="s">
        <v>0</v>
      </c>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429"/>
    </row>
    <row r="218" spans="1:36" s="428" customFormat="1" ht="39.75" customHeight="1">
      <c r="A218" s="67"/>
      <c r="B218" s="359" t="s">
        <v>238</v>
      </c>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59"/>
      <c r="AB218" s="359"/>
      <c r="AC218" s="359"/>
      <c r="AD218" s="359"/>
      <c r="AE218" s="359"/>
      <c r="AF218" s="359"/>
      <c r="AG218" s="359"/>
      <c r="AH218" s="359"/>
      <c r="AI218" s="359"/>
      <c r="AJ218" s="359"/>
    </row>
    <row r="219" spans="1:36" s="428" customFormat="1" ht="9.75" customHeight="1">
      <c r="A219" s="66"/>
      <c r="B219" s="430"/>
      <c r="C219" s="430"/>
      <c r="D219" s="430"/>
      <c r="E219" s="430"/>
      <c r="F219" s="430"/>
      <c r="G219" s="430"/>
      <c r="H219" s="430"/>
      <c r="I219" s="430"/>
      <c r="J219" s="430"/>
      <c r="K219" s="430"/>
      <c r="L219" s="430"/>
      <c r="M219" s="430"/>
      <c r="N219" s="430"/>
      <c r="O219" s="430"/>
      <c r="P219" s="430"/>
      <c r="Q219" s="430"/>
      <c r="R219" s="430"/>
      <c r="S219" s="430"/>
      <c r="T219" s="430"/>
      <c r="U219" s="430"/>
      <c r="V219" s="430"/>
      <c r="W219" s="430"/>
      <c r="X219" s="430"/>
      <c r="Y219" s="430"/>
      <c r="Z219" s="430"/>
      <c r="AA219" s="430"/>
      <c r="AB219" s="430"/>
      <c r="AC219" s="430"/>
      <c r="AD219" s="430"/>
      <c r="AE219" s="430"/>
      <c r="AF219" s="430"/>
      <c r="AG219" s="430"/>
      <c r="AH219" s="430"/>
      <c r="AI219" s="430"/>
      <c r="AJ219" s="430"/>
    </row>
    <row r="220" spans="1:36" s="428" customFormat="1" ht="77.25" customHeight="1">
      <c r="A220" s="66"/>
      <c r="B220" s="359" t="s">
        <v>1</v>
      </c>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row>
    <row r="221" spans="1:36" ht="8.25" customHeight="1">
      <c r="A221" s="66"/>
      <c r="B221" s="411"/>
      <c r="C221" s="411"/>
      <c r="D221" s="411"/>
      <c r="E221" s="411"/>
      <c r="F221" s="411"/>
      <c r="G221" s="411"/>
      <c r="H221" s="411"/>
      <c r="I221" s="411"/>
      <c r="J221" s="411"/>
      <c r="K221" s="411"/>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row>
    <row r="222" spans="1:36" ht="15.75">
      <c r="A222" s="63" t="s">
        <v>239</v>
      </c>
      <c r="B222" s="69" t="s">
        <v>240</v>
      </c>
      <c r="C222" s="403"/>
      <c r="D222" s="403"/>
      <c r="E222" s="403"/>
      <c r="F222" s="403"/>
      <c r="G222" s="403"/>
      <c r="H222" s="403"/>
      <c r="I222" s="403"/>
      <c r="J222" s="403"/>
      <c r="K222" s="403"/>
      <c r="L222" s="403"/>
      <c r="M222" s="403"/>
      <c r="N222" s="403"/>
      <c r="O222" s="403"/>
      <c r="P222" s="403"/>
      <c r="Q222" s="403"/>
      <c r="R222" s="403"/>
      <c r="S222" s="403"/>
      <c r="T222" s="403"/>
      <c r="U222" s="403"/>
      <c r="V222" s="403"/>
      <c r="W222" s="403"/>
      <c r="X222" s="403"/>
      <c r="Y222" s="403"/>
      <c r="Z222" s="403"/>
      <c r="AA222" s="403"/>
      <c r="AB222" s="403"/>
      <c r="AC222" s="403"/>
      <c r="AD222" s="403"/>
      <c r="AE222" s="403"/>
      <c r="AF222" s="403"/>
      <c r="AG222" s="403"/>
      <c r="AH222" s="403"/>
      <c r="AI222" s="403"/>
      <c r="AJ222" s="403"/>
    </row>
    <row r="223" spans="1:36" ht="9.75" customHeight="1">
      <c r="A223" s="66"/>
      <c r="B223" s="411"/>
      <c r="C223" s="411"/>
      <c r="D223" s="411"/>
      <c r="E223" s="411"/>
      <c r="F223" s="411"/>
      <c r="G223" s="411"/>
      <c r="H223" s="411"/>
      <c r="I223" s="411"/>
      <c r="J223" s="411"/>
      <c r="K223" s="411"/>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row>
    <row r="224" spans="1:41" s="52" customFormat="1" ht="34.5" customHeight="1">
      <c r="A224" s="48"/>
      <c r="B224" s="359" t="s">
        <v>196</v>
      </c>
      <c r="C224" s="359"/>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229"/>
      <c r="AL224" s="230"/>
      <c r="AM224" s="230"/>
      <c r="AN224" s="230"/>
      <c r="AO224" s="230"/>
    </row>
    <row r="225" spans="1:41" s="52" customFormat="1" ht="9" customHeight="1">
      <c r="A225" s="48"/>
      <c r="B225" s="419"/>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c r="AA225" s="419"/>
      <c r="AB225" s="419"/>
      <c r="AC225" s="419"/>
      <c r="AD225" s="419"/>
      <c r="AE225" s="419"/>
      <c r="AF225" s="419"/>
      <c r="AG225" s="419"/>
      <c r="AH225" s="419"/>
      <c r="AI225" s="419"/>
      <c r="AJ225" s="419"/>
      <c r="AK225" s="229"/>
      <c r="AL225" s="230"/>
      <c r="AM225" s="230"/>
      <c r="AN225" s="230"/>
      <c r="AO225" s="230"/>
    </row>
    <row r="226" spans="2:41" s="52" customFormat="1" ht="66" customHeight="1">
      <c r="B226" s="359" t="s">
        <v>153</v>
      </c>
      <c r="C226" s="359"/>
      <c r="D226" s="359"/>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229"/>
      <c r="AL226" s="230"/>
      <c r="AM226" s="230"/>
      <c r="AN226" s="230"/>
      <c r="AO226" s="230"/>
    </row>
    <row r="227" spans="2:41" s="52" customFormat="1" ht="8.25" customHeight="1">
      <c r="B227" s="228"/>
      <c r="C227" s="228"/>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c r="AG227" s="228"/>
      <c r="AH227" s="228"/>
      <c r="AI227" s="228"/>
      <c r="AJ227" s="228"/>
      <c r="AK227" s="229"/>
      <c r="AL227" s="230"/>
      <c r="AM227" s="230"/>
      <c r="AN227" s="230"/>
      <c r="AO227" s="230"/>
    </row>
    <row r="228" spans="2:41" s="52" customFormat="1" ht="56.25" customHeight="1">
      <c r="B228" s="359" t="s">
        <v>161</v>
      </c>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229"/>
      <c r="AL228" s="230"/>
      <c r="AM228" s="230"/>
      <c r="AN228" s="230"/>
      <c r="AO228" s="230"/>
    </row>
    <row r="229" spans="1:41" s="52" customFormat="1" ht="15" hidden="1">
      <c r="A229" s="48"/>
      <c r="B229" s="431" t="s">
        <v>162</v>
      </c>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c r="AH229" s="419"/>
      <c r="AI229" s="419"/>
      <c r="AJ229" s="419"/>
      <c r="AK229" s="229"/>
      <c r="AL229" s="230"/>
      <c r="AM229" s="230"/>
      <c r="AN229" s="230"/>
      <c r="AO229" s="230"/>
    </row>
    <row r="230" spans="1:41" s="52" customFormat="1" ht="6" customHeight="1">
      <c r="A230" s="48"/>
      <c r="B230" s="419"/>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19"/>
      <c r="AE230" s="419"/>
      <c r="AF230" s="419"/>
      <c r="AG230" s="419"/>
      <c r="AH230" s="419"/>
      <c r="AI230" s="419"/>
      <c r="AJ230" s="419"/>
      <c r="AK230" s="229"/>
      <c r="AL230" s="230"/>
      <c r="AM230" s="230"/>
      <c r="AN230" s="230"/>
      <c r="AO230" s="230"/>
    </row>
    <row r="231" spans="1:41" s="52" customFormat="1" ht="12.75" customHeight="1" hidden="1">
      <c r="A231" s="48"/>
      <c r="B231" s="359" t="s">
        <v>163</v>
      </c>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229"/>
      <c r="AL231" s="230"/>
      <c r="AM231" s="230"/>
      <c r="AN231" s="230"/>
      <c r="AO231" s="230"/>
    </row>
    <row r="232" spans="1:41" s="52" customFormat="1" ht="15" hidden="1">
      <c r="A232" s="48"/>
      <c r="B232" s="419"/>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c r="AH232" s="419"/>
      <c r="AI232" s="419"/>
      <c r="AJ232" s="419"/>
      <c r="AK232" s="229"/>
      <c r="AL232" s="230"/>
      <c r="AM232" s="230"/>
      <c r="AN232" s="230"/>
      <c r="AO232" s="230"/>
    </row>
    <row r="233" spans="2:41" s="52" customFormat="1" ht="51.75" customHeight="1">
      <c r="B233" s="359" t="s">
        <v>164</v>
      </c>
      <c r="C233" s="359"/>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229"/>
      <c r="AL233" s="230"/>
      <c r="AM233" s="230"/>
      <c r="AN233" s="230"/>
      <c r="AO233" s="230"/>
    </row>
    <row r="234" spans="1:41" s="52" customFormat="1" ht="9" customHeight="1">
      <c r="A234" s="48"/>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c r="AH234" s="419"/>
      <c r="AI234" s="419"/>
      <c r="AJ234" s="419"/>
      <c r="AK234" s="229"/>
      <c r="AL234" s="230"/>
      <c r="AM234" s="230"/>
      <c r="AN234" s="230"/>
      <c r="AO234" s="230"/>
    </row>
    <row r="235" spans="1:41" s="52" customFormat="1" ht="12.75" customHeight="1" hidden="1">
      <c r="A235" s="48"/>
      <c r="B235" s="359" t="s">
        <v>175</v>
      </c>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229"/>
      <c r="AL235" s="230"/>
      <c r="AM235" s="230"/>
      <c r="AN235" s="230"/>
      <c r="AO235" s="230"/>
    </row>
    <row r="236" spans="1:41" s="52" customFormat="1" ht="15" hidden="1">
      <c r="A236" s="48"/>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229"/>
      <c r="AL236" s="230"/>
      <c r="AM236" s="230"/>
      <c r="AN236" s="230"/>
      <c r="AO236" s="230"/>
    </row>
    <row r="237" spans="1:41" s="52" customFormat="1" ht="12.75" customHeight="1" hidden="1">
      <c r="A237" s="48"/>
      <c r="B237" s="359" t="s">
        <v>176</v>
      </c>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229"/>
      <c r="AL237" s="230"/>
      <c r="AM237" s="230"/>
      <c r="AN237" s="230"/>
      <c r="AO237" s="230"/>
    </row>
    <row r="238" spans="1:41" s="52" customFormat="1" ht="15" hidden="1">
      <c r="A238" s="48"/>
      <c r="B238" s="419"/>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419"/>
      <c r="AK238" s="229"/>
      <c r="AL238" s="230"/>
      <c r="AM238" s="230"/>
      <c r="AN238" s="230"/>
      <c r="AO238" s="230"/>
    </row>
    <row r="239" spans="1:41" s="52" customFormat="1" ht="18" customHeight="1">
      <c r="A239" s="48"/>
      <c r="B239" s="359" t="s">
        <v>241</v>
      </c>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229"/>
      <c r="AL239" s="230"/>
      <c r="AM239" s="230"/>
      <c r="AN239" s="230"/>
      <c r="AO239" s="230"/>
    </row>
    <row r="240" spans="1:36" ht="8.25" customHeight="1">
      <c r="A240" s="66"/>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ht="15.75">
      <c r="A241" s="63" t="s">
        <v>242</v>
      </c>
      <c r="B241" s="69" t="s">
        <v>243</v>
      </c>
      <c r="C241" s="403"/>
      <c r="D241" s="403"/>
      <c r="E241" s="403"/>
      <c r="F241" s="403"/>
      <c r="G241" s="403"/>
      <c r="H241" s="403"/>
      <c r="I241" s="403"/>
      <c r="J241" s="403"/>
      <c r="K241" s="403"/>
      <c r="L241" s="403"/>
      <c r="M241" s="403"/>
      <c r="N241" s="403"/>
      <c r="O241" s="403"/>
      <c r="P241" s="403"/>
      <c r="Q241" s="403"/>
      <c r="R241" s="403"/>
      <c r="S241" s="403"/>
      <c r="T241" s="403"/>
      <c r="U241" s="403"/>
      <c r="V241" s="403"/>
      <c r="W241" s="403"/>
      <c r="X241" s="403"/>
      <c r="Y241" s="403"/>
      <c r="Z241" s="403"/>
      <c r="AA241" s="403"/>
      <c r="AB241" s="403"/>
      <c r="AC241" s="403"/>
      <c r="AD241" s="403"/>
      <c r="AE241" s="403"/>
      <c r="AF241" s="403"/>
      <c r="AG241" s="403"/>
      <c r="AH241" s="403"/>
      <c r="AI241" s="403"/>
      <c r="AJ241" s="403"/>
    </row>
    <row r="242" spans="1:36" ht="8.25" customHeight="1">
      <c r="A242" s="67"/>
      <c r="B242" s="403"/>
      <c r="C242" s="403"/>
      <c r="D242" s="403"/>
      <c r="E242" s="403"/>
      <c r="F242" s="403"/>
      <c r="G242" s="403"/>
      <c r="H242" s="403"/>
      <c r="I242" s="403"/>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3"/>
      <c r="AJ242" s="403"/>
    </row>
    <row r="243" spans="1:36" ht="30.75" customHeight="1">
      <c r="A243" s="67"/>
      <c r="B243" s="360" t="s">
        <v>244</v>
      </c>
      <c r="C243" s="360"/>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c r="AA243" s="360"/>
      <c r="AB243" s="360"/>
      <c r="AC243" s="360"/>
      <c r="AD243" s="360"/>
      <c r="AE243" s="360"/>
      <c r="AF243" s="360"/>
      <c r="AG243" s="360"/>
      <c r="AH243" s="360"/>
      <c r="AI243" s="360"/>
      <c r="AJ243" s="360"/>
    </row>
    <row r="244" spans="1:36" ht="15" customHeight="1">
      <c r="A244" s="71" t="s">
        <v>245</v>
      </c>
      <c r="B244" s="450" t="s">
        <v>246</v>
      </c>
      <c r="C244" s="451"/>
      <c r="D244" s="451"/>
      <c r="E244" s="451"/>
      <c r="F244" s="451"/>
      <c r="G244" s="451"/>
      <c r="H244" s="451"/>
      <c r="I244" s="451"/>
      <c r="J244" s="451"/>
      <c r="K244" s="451"/>
      <c r="L244" s="451"/>
      <c r="M244" s="451"/>
      <c r="N244" s="451"/>
      <c r="O244" s="451"/>
      <c r="P244" s="451"/>
      <c r="Q244" s="451"/>
      <c r="R244" s="451"/>
      <c r="S244" s="451"/>
      <c r="T244" s="451"/>
      <c r="U244" s="451"/>
      <c r="V244" s="451"/>
      <c r="W244" s="451"/>
      <c r="X244" s="451"/>
      <c r="Y244" s="451"/>
      <c r="Z244" s="451"/>
      <c r="AA244" s="451"/>
      <c r="AB244" s="451"/>
      <c r="AC244" s="451"/>
      <c r="AD244" s="451"/>
      <c r="AE244" s="451"/>
      <c r="AF244" s="451"/>
      <c r="AG244" s="451"/>
      <c r="AH244" s="451"/>
      <c r="AI244" s="451"/>
      <c r="AJ244" s="451"/>
    </row>
    <row r="245" spans="1:36" ht="8.25" customHeight="1">
      <c r="A245" s="67"/>
      <c r="B245" s="403"/>
      <c r="C245" s="403"/>
      <c r="D245" s="403"/>
      <c r="E245" s="403"/>
      <c r="F245" s="403"/>
      <c r="G245" s="403"/>
      <c r="H245" s="403"/>
      <c r="I245" s="403"/>
      <c r="J245" s="403"/>
      <c r="K245" s="403"/>
      <c r="L245" s="403"/>
      <c r="M245" s="403"/>
      <c r="N245" s="403"/>
      <c r="O245" s="403"/>
      <c r="P245" s="403"/>
      <c r="Q245" s="403"/>
      <c r="R245" s="403"/>
      <c r="S245" s="403"/>
      <c r="T245" s="403"/>
      <c r="U245" s="403"/>
      <c r="V245" s="403"/>
      <c r="W245" s="403"/>
      <c r="X245" s="403"/>
      <c r="Y245" s="403"/>
      <c r="Z245" s="403"/>
      <c r="AA245" s="403"/>
      <c r="AB245" s="403"/>
      <c r="AC245" s="403"/>
      <c r="AD245" s="403"/>
      <c r="AE245" s="403"/>
      <c r="AF245" s="403"/>
      <c r="AG245" s="403"/>
      <c r="AH245" s="403"/>
      <c r="AI245" s="403"/>
      <c r="AJ245" s="403"/>
    </row>
    <row r="246" spans="1:36" ht="30.75" customHeight="1">
      <c r="A246" s="67"/>
      <c r="B246" s="360" t="s">
        <v>247</v>
      </c>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row>
    <row r="247" spans="1:36" ht="9" customHeight="1">
      <c r="A247" s="67"/>
      <c r="B247" s="403"/>
      <c r="C247" s="403"/>
      <c r="D247" s="403"/>
      <c r="E247" s="403"/>
      <c r="F247" s="403"/>
      <c r="G247" s="403"/>
      <c r="H247" s="403"/>
      <c r="I247" s="403"/>
      <c r="J247" s="403"/>
      <c r="K247" s="403"/>
      <c r="L247" s="403"/>
      <c r="M247" s="403"/>
      <c r="N247" s="403"/>
      <c r="O247" s="403"/>
      <c r="P247" s="403"/>
      <c r="Q247" s="403"/>
      <c r="R247" s="403"/>
      <c r="S247" s="403"/>
      <c r="T247" s="403"/>
      <c r="U247" s="403"/>
      <c r="V247" s="403"/>
      <c r="W247" s="403"/>
      <c r="X247" s="403"/>
      <c r="Y247" s="403"/>
      <c r="Z247" s="403"/>
      <c r="AA247" s="403"/>
      <c r="AB247" s="403"/>
      <c r="AC247" s="403"/>
      <c r="AD247" s="403"/>
      <c r="AE247" s="403"/>
      <c r="AF247" s="403"/>
      <c r="AG247" s="403"/>
      <c r="AH247" s="403"/>
      <c r="AI247" s="403"/>
      <c r="AJ247" s="403"/>
    </row>
    <row r="248" spans="1:36" ht="51.75" customHeight="1">
      <c r="A248" s="66"/>
      <c r="B248" s="360" t="s">
        <v>248</v>
      </c>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c r="AA248" s="360"/>
      <c r="AB248" s="360"/>
      <c r="AC248" s="360"/>
      <c r="AD248" s="360"/>
      <c r="AE248" s="360"/>
      <c r="AF248" s="360"/>
      <c r="AG248" s="360"/>
      <c r="AH248" s="360"/>
      <c r="AI248" s="360"/>
      <c r="AJ248" s="360"/>
    </row>
    <row r="249" spans="1:36" ht="12.75" customHeight="1">
      <c r="A249" s="66"/>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ht="15">
      <c r="A250" s="71" t="str">
        <f>LEFT(A244,2)+1&amp;"."</f>
        <v>11.</v>
      </c>
      <c r="B250" s="432" t="s">
        <v>249</v>
      </c>
      <c r="C250" s="405"/>
      <c r="D250" s="405"/>
      <c r="E250" s="405"/>
      <c r="F250" s="405"/>
      <c r="G250" s="405"/>
      <c r="H250" s="405"/>
      <c r="I250" s="405"/>
      <c r="J250" s="405"/>
      <c r="K250" s="405"/>
      <c r="L250" s="405"/>
      <c r="M250" s="405"/>
      <c r="N250" s="405"/>
      <c r="O250" s="405"/>
      <c r="P250" s="405"/>
      <c r="Q250" s="405"/>
      <c r="R250" s="405"/>
      <c r="S250" s="405"/>
      <c r="T250" s="405"/>
      <c r="U250" s="405"/>
      <c r="V250" s="405"/>
      <c r="W250" s="405"/>
      <c r="X250" s="405"/>
      <c r="Y250" s="405"/>
      <c r="Z250" s="405"/>
      <c r="AA250" s="405"/>
      <c r="AB250" s="405"/>
      <c r="AC250" s="405"/>
      <c r="AD250" s="405"/>
      <c r="AE250" s="405"/>
      <c r="AF250" s="405"/>
      <c r="AG250" s="405"/>
      <c r="AH250" s="405"/>
      <c r="AI250" s="405"/>
      <c r="AJ250" s="405"/>
    </row>
    <row r="251" spans="1:36" ht="6" customHeight="1">
      <c r="A251" s="71"/>
      <c r="B251" s="69"/>
      <c r="C251" s="403"/>
      <c r="D251" s="403"/>
      <c r="E251" s="403"/>
      <c r="F251" s="403"/>
      <c r="G251" s="403"/>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row>
    <row r="252" spans="1:36" ht="15">
      <c r="A252" s="72" t="str">
        <f>LEFT(A$250,3)&amp;"1"</f>
        <v>11.1</v>
      </c>
      <c r="B252" s="433" t="s">
        <v>250</v>
      </c>
      <c r="C252" s="434"/>
      <c r="D252" s="434"/>
      <c r="E252" s="434"/>
      <c r="F252" s="434"/>
      <c r="G252" s="434"/>
      <c r="H252" s="434"/>
      <c r="I252" s="434"/>
      <c r="J252" s="434"/>
      <c r="K252" s="434"/>
      <c r="L252" s="434"/>
      <c r="M252" s="434"/>
      <c r="N252" s="434"/>
      <c r="O252" s="434"/>
      <c r="P252" s="434"/>
      <c r="Q252" s="434"/>
      <c r="R252" s="434"/>
      <c r="S252" s="434"/>
      <c r="T252" s="434"/>
      <c r="U252" s="434"/>
      <c r="V252" s="434"/>
      <c r="W252" s="434"/>
      <c r="X252" s="434"/>
      <c r="Y252" s="434"/>
      <c r="Z252" s="434"/>
      <c r="AA252" s="434"/>
      <c r="AB252" s="434"/>
      <c r="AC252" s="434"/>
      <c r="AD252" s="434"/>
      <c r="AE252" s="434"/>
      <c r="AF252" s="434"/>
      <c r="AG252" s="434"/>
      <c r="AH252" s="434"/>
      <c r="AI252" s="434"/>
      <c r="AJ252" s="434"/>
    </row>
    <row r="253" spans="1:36" ht="5.25" customHeight="1">
      <c r="A253" s="67"/>
      <c r="B253" s="403"/>
      <c r="C253" s="403"/>
      <c r="D253" s="403"/>
      <c r="E253" s="403"/>
      <c r="F253" s="403"/>
      <c r="G253" s="403"/>
      <c r="H253" s="403"/>
      <c r="I253" s="403"/>
      <c r="J253" s="403"/>
      <c r="K253" s="403"/>
      <c r="L253" s="403"/>
      <c r="M253" s="403"/>
      <c r="N253" s="403"/>
      <c r="O253" s="403"/>
      <c r="P253" s="403"/>
      <c r="Q253" s="403"/>
      <c r="R253" s="403"/>
      <c r="S253" s="403"/>
      <c r="T253" s="403"/>
      <c r="U253" s="403"/>
      <c r="V253" s="403"/>
      <c r="W253" s="403"/>
      <c r="X253" s="403"/>
      <c r="Y253" s="403"/>
      <c r="Z253" s="403"/>
      <c r="AA253" s="403"/>
      <c r="AB253" s="403"/>
      <c r="AC253" s="403"/>
      <c r="AD253" s="403"/>
      <c r="AE253" s="403"/>
      <c r="AF253" s="403"/>
      <c r="AG253" s="403"/>
      <c r="AH253" s="403"/>
      <c r="AI253" s="403"/>
      <c r="AJ253" s="403"/>
    </row>
    <row r="254" spans="1:36" ht="34.5" customHeight="1">
      <c r="A254" s="67"/>
      <c r="B254" s="360" t="s">
        <v>251</v>
      </c>
      <c r="C254" s="360"/>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row>
    <row r="255" spans="1:36" ht="9" customHeight="1">
      <c r="A255" s="67"/>
      <c r="B255" s="407"/>
      <c r="C255" s="403"/>
      <c r="D255" s="403"/>
      <c r="E255" s="403"/>
      <c r="F255" s="403"/>
      <c r="G255" s="403"/>
      <c r="H255" s="403"/>
      <c r="I255" s="403"/>
      <c r="J255" s="403"/>
      <c r="K255" s="403"/>
      <c r="L255" s="403"/>
      <c r="M255" s="403"/>
      <c r="N255" s="403"/>
      <c r="O255" s="403"/>
      <c r="P255" s="403"/>
      <c r="Q255" s="403"/>
      <c r="R255" s="403"/>
      <c r="S255" s="403"/>
      <c r="T255" s="403"/>
      <c r="U255" s="403"/>
      <c r="V255" s="403"/>
      <c r="W255" s="403"/>
      <c r="X255" s="403"/>
      <c r="Y255" s="403"/>
      <c r="Z255" s="403"/>
      <c r="AA255" s="403"/>
      <c r="AB255" s="403"/>
      <c r="AC255" s="403"/>
      <c r="AD255" s="403"/>
      <c r="AE255" s="403"/>
      <c r="AF255" s="403"/>
      <c r="AG255" s="403"/>
      <c r="AH255" s="403"/>
      <c r="AI255" s="403"/>
      <c r="AJ255" s="403"/>
    </row>
    <row r="256" spans="1:36" ht="15.75">
      <c r="A256" s="67"/>
      <c r="B256" s="360" t="s">
        <v>252</v>
      </c>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c r="AA256" s="360"/>
      <c r="AB256" s="360"/>
      <c r="AC256" s="360"/>
      <c r="AD256" s="360"/>
      <c r="AE256" s="360"/>
      <c r="AF256" s="360"/>
      <c r="AG256" s="360"/>
      <c r="AH256" s="360"/>
      <c r="AI256" s="360"/>
      <c r="AJ256" s="360"/>
    </row>
    <row r="257" spans="1:36" ht="9" customHeight="1">
      <c r="A257" s="67"/>
      <c r="B257" s="407"/>
      <c r="C257" s="403"/>
      <c r="D257" s="403"/>
      <c r="E257" s="403"/>
      <c r="F257" s="403"/>
      <c r="G257" s="403"/>
      <c r="H257" s="403"/>
      <c r="I257" s="403"/>
      <c r="J257" s="403"/>
      <c r="K257" s="403"/>
      <c r="L257" s="403"/>
      <c r="M257" s="403"/>
      <c r="N257" s="403"/>
      <c r="O257" s="403"/>
      <c r="P257" s="403"/>
      <c r="Q257" s="403"/>
      <c r="R257" s="403"/>
      <c r="S257" s="403"/>
      <c r="T257" s="403"/>
      <c r="U257" s="403"/>
      <c r="V257" s="403"/>
      <c r="W257" s="403"/>
      <c r="X257" s="403"/>
      <c r="Y257" s="403"/>
      <c r="Z257" s="403"/>
      <c r="AA257" s="403"/>
      <c r="AB257" s="403"/>
      <c r="AC257" s="403"/>
      <c r="AD257" s="403"/>
      <c r="AE257" s="403"/>
      <c r="AF257" s="403"/>
      <c r="AG257" s="403"/>
      <c r="AH257" s="403"/>
      <c r="AI257" s="403"/>
      <c r="AJ257" s="403"/>
    </row>
    <row r="258" spans="1:36" ht="31.5" customHeight="1">
      <c r="A258" s="67"/>
      <c r="B258" s="360" t="s">
        <v>253</v>
      </c>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c r="AA258" s="360"/>
      <c r="AB258" s="360"/>
      <c r="AC258" s="360"/>
      <c r="AD258" s="360"/>
      <c r="AE258" s="360"/>
      <c r="AF258" s="360"/>
      <c r="AG258" s="360"/>
      <c r="AH258" s="360"/>
      <c r="AI258" s="360"/>
      <c r="AJ258" s="360"/>
    </row>
    <row r="259" spans="1:36" ht="8.25" customHeight="1">
      <c r="A259" s="67"/>
      <c r="B259" s="407"/>
      <c r="C259" s="403"/>
      <c r="D259" s="403"/>
      <c r="E259" s="403"/>
      <c r="F259" s="403"/>
      <c r="G259" s="403"/>
      <c r="H259" s="403"/>
      <c r="I259" s="403"/>
      <c r="J259" s="403"/>
      <c r="K259" s="403"/>
      <c r="L259" s="403"/>
      <c r="M259" s="403"/>
      <c r="N259" s="403"/>
      <c r="O259" s="403"/>
      <c r="P259" s="403"/>
      <c r="Q259" s="403"/>
      <c r="R259" s="403"/>
      <c r="S259" s="403"/>
      <c r="T259" s="403"/>
      <c r="U259" s="403"/>
      <c r="V259" s="403"/>
      <c r="W259" s="403"/>
      <c r="X259" s="403"/>
      <c r="Y259" s="403"/>
      <c r="Z259" s="403"/>
      <c r="AA259" s="403"/>
      <c r="AB259" s="403"/>
      <c r="AC259" s="403"/>
      <c r="AD259" s="403"/>
      <c r="AE259" s="403"/>
      <c r="AF259" s="403"/>
      <c r="AG259" s="403"/>
      <c r="AH259" s="403"/>
      <c r="AI259" s="403"/>
      <c r="AJ259" s="403"/>
    </row>
    <row r="260" spans="1:36" ht="51" customHeight="1">
      <c r="A260" s="67"/>
      <c r="B260" s="359" t="s">
        <v>214</v>
      </c>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row>
    <row r="261" spans="1:36" ht="8.25" customHeight="1">
      <c r="A261" s="67"/>
      <c r="B261" s="396"/>
      <c r="C261" s="396"/>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c r="AJ261" s="396"/>
    </row>
    <row r="262" spans="1:36" ht="15.75" customHeight="1">
      <c r="A262" s="67"/>
      <c r="B262" s="360" t="s">
        <v>254</v>
      </c>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c r="AA262" s="360"/>
      <c r="AB262" s="360"/>
      <c r="AC262" s="360"/>
      <c r="AD262" s="360"/>
      <c r="AE262" s="360"/>
      <c r="AF262" s="360"/>
      <c r="AG262" s="360"/>
      <c r="AH262" s="360"/>
      <c r="AI262" s="360"/>
      <c r="AJ262" s="360"/>
    </row>
    <row r="263" spans="1:36" ht="7.5" customHeight="1">
      <c r="A263" s="67"/>
      <c r="B263" s="396"/>
      <c r="C263" s="396"/>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c r="AG263" s="396"/>
      <c r="AH263" s="396"/>
      <c r="AI263" s="396"/>
      <c r="AJ263" s="396"/>
    </row>
    <row r="264" spans="1:36" ht="15">
      <c r="A264" s="72" t="str">
        <f>LEFT(A$250,3)&amp;"2"</f>
        <v>11.2</v>
      </c>
      <c r="B264" s="433" t="s">
        <v>255</v>
      </c>
      <c r="C264" s="434"/>
      <c r="D264" s="434"/>
      <c r="E264" s="434"/>
      <c r="F264" s="434"/>
      <c r="G264" s="434"/>
      <c r="H264" s="434"/>
      <c r="I264" s="434"/>
      <c r="J264" s="434"/>
      <c r="K264" s="434"/>
      <c r="L264" s="434"/>
      <c r="M264" s="434"/>
      <c r="N264" s="434"/>
      <c r="O264" s="434"/>
      <c r="P264" s="434"/>
      <c r="Q264" s="434"/>
      <c r="R264" s="434"/>
      <c r="S264" s="434"/>
      <c r="T264" s="434"/>
      <c r="U264" s="434"/>
      <c r="V264" s="434"/>
      <c r="W264" s="434"/>
      <c r="X264" s="434"/>
      <c r="Y264" s="434"/>
      <c r="Z264" s="434"/>
      <c r="AA264" s="434"/>
      <c r="AB264" s="434"/>
      <c r="AC264" s="434"/>
      <c r="AD264" s="434"/>
      <c r="AE264" s="434"/>
      <c r="AF264" s="434"/>
      <c r="AG264" s="434"/>
      <c r="AH264" s="434"/>
      <c r="AI264" s="434"/>
      <c r="AJ264" s="434"/>
    </row>
    <row r="265" spans="1:36" ht="6.75" customHeight="1">
      <c r="A265" s="66"/>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ht="54" customHeight="1">
      <c r="A266" s="66"/>
      <c r="B266" s="360" t="s">
        <v>256</v>
      </c>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c r="AA266" s="360"/>
      <c r="AB266" s="360"/>
      <c r="AC266" s="360"/>
      <c r="AD266" s="360"/>
      <c r="AE266" s="360"/>
      <c r="AF266" s="360"/>
      <c r="AG266" s="360"/>
      <c r="AH266" s="360"/>
      <c r="AI266" s="360"/>
      <c r="AJ266" s="360"/>
    </row>
    <row r="267" spans="1:36" ht="8.25" customHeight="1">
      <c r="A267" s="66"/>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ht="15">
      <c r="A268" s="72" t="str">
        <f>LEFT(A$250,3)&amp;"3"</f>
        <v>11.3</v>
      </c>
      <c r="B268" s="433" t="s">
        <v>257</v>
      </c>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434"/>
      <c r="AE268" s="434"/>
      <c r="AF268" s="434"/>
      <c r="AG268" s="434"/>
      <c r="AH268" s="434"/>
      <c r="AI268" s="434"/>
      <c r="AJ268" s="434"/>
    </row>
    <row r="269" spans="1:36" ht="47.25" customHeight="1">
      <c r="A269" s="66"/>
      <c r="B269" s="360" t="s">
        <v>258</v>
      </c>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c r="AF269" s="360"/>
      <c r="AG269" s="360"/>
      <c r="AH269" s="360"/>
      <c r="AI269" s="360"/>
      <c r="AJ269" s="360"/>
    </row>
    <row r="270" spans="1:36" ht="8.25" customHeight="1">
      <c r="A270" s="66"/>
      <c r="B270" s="396"/>
      <c r="C270" s="396"/>
      <c r="D270" s="396"/>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row>
    <row r="271" spans="1:36" ht="15">
      <c r="A271" s="72" t="str">
        <f>LEFT(A$250,3)&amp;"4"</f>
        <v>11.4</v>
      </c>
      <c r="B271" s="433" t="s">
        <v>259</v>
      </c>
      <c r="C271" s="434"/>
      <c r="D271" s="434"/>
      <c r="E271" s="434"/>
      <c r="F271" s="434"/>
      <c r="G271" s="434"/>
      <c r="H271" s="434"/>
      <c r="I271" s="434"/>
      <c r="J271" s="434"/>
      <c r="K271" s="434"/>
      <c r="L271" s="434"/>
      <c r="M271" s="434"/>
      <c r="N271" s="434"/>
      <c r="O271" s="434"/>
      <c r="P271" s="434"/>
      <c r="Q271" s="434"/>
      <c r="R271" s="434"/>
      <c r="S271" s="434"/>
      <c r="T271" s="434"/>
      <c r="U271" s="434"/>
      <c r="V271" s="434"/>
      <c r="W271" s="434"/>
      <c r="X271" s="434"/>
      <c r="Y271" s="434"/>
      <c r="Z271" s="434"/>
      <c r="AA271" s="434"/>
      <c r="AB271" s="434"/>
      <c r="AC271" s="434"/>
      <c r="AD271" s="434"/>
      <c r="AE271" s="434"/>
      <c r="AF271" s="434"/>
      <c r="AG271" s="434"/>
      <c r="AH271" s="434"/>
      <c r="AI271" s="434"/>
      <c r="AJ271" s="434"/>
    </row>
    <row r="272" spans="1:36" ht="7.5" customHeight="1">
      <c r="A272" s="71"/>
      <c r="B272" s="69"/>
      <c r="C272" s="403"/>
      <c r="D272" s="403"/>
      <c r="E272" s="403"/>
      <c r="F272" s="403"/>
      <c r="G272" s="403"/>
      <c r="H272" s="403"/>
      <c r="I272" s="403"/>
      <c r="J272" s="403"/>
      <c r="K272" s="403"/>
      <c r="L272" s="403"/>
      <c r="M272" s="403"/>
      <c r="N272" s="403"/>
      <c r="O272" s="403"/>
      <c r="P272" s="403"/>
      <c r="Q272" s="403"/>
      <c r="R272" s="403"/>
      <c r="S272" s="403"/>
      <c r="T272" s="403"/>
      <c r="U272" s="403"/>
      <c r="V272" s="403"/>
      <c r="W272" s="403"/>
      <c r="X272" s="403"/>
      <c r="Y272" s="403"/>
      <c r="Z272" s="403"/>
      <c r="AA272" s="403"/>
      <c r="AB272" s="403"/>
      <c r="AC272" s="403"/>
      <c r="AD272" s="403"/>
      <c r="AE272" s="403"/>
      <c r="AF272" s="403"/>
      <c r="AG272" s="403"/>
      <c r="AH272" s="403"/>
      <c r="AI272" s="403"/>
      <c r="AJ272" s="403"/>
    </row>
    <row r="273" spans="1:36" ht="15.75">
      <c r="A273" s="67"/>
      <c r="B273" s="410" t="s">
        <v>260</v>
      </c>
      <c r="C273" s="403"/>
      <c r="D273" s="403"/>
      <c r="E273" s="403"/>
      <c r="F273" s="403"/>
      <c r="G273" s="403"/>
      <c r="H273" s="403"/>
      <c r="I273" s="403"/>
      <c r="J273" s="403"/>
      <c r="K273" s="403"/>
      <c r="L273" s="403"/>
      <c r="M273" s="403"/>
      <c r="N273" s="403"/>
      <c r="O273" s="403"/>
      <c r="P273" s="403"/>
      <c r="Q273" s="403"/>
      <c r="R273" s="403"/>
      <c r="S273" s="403"/>
      <c r="T273" s="403"/>
      <c r="U273" s="403"/>
      <c r="V273" s="403"/>
      <c r="W273" s="403"/>
      <c r="X273" s="403"/>
      <c r="Y273" s="403"/>
      <c r="Z273" s="403"/>
      <c r="AA273" s="403"/>
      <c r="AB273" s="403"/>
      <c r="AC273" s="403"/>
      <c r="AD273" s="403"/>
      <c r="AE273" s="403"/>
      <c r="AF273" s="403"/>
      <c r="AG273" s="403"/>
      <c r="AH273" s="403"/>
      <c r="AI273" s="403"/>
      <c r="AJ273" s="403"/>
    </row>
    <row r="274" spans="1:36" ht="15.75">
      <c r="A274" s="67"/>
      <c r="B274" s="403"/>
      <c r="C274" s="403"/>
      <c r="D274" s="403"/>
      <c r="E274" s="403"/>
      <c r="F274" s="403"/>
      <c r="G274" s="403"/>
      <c r="H274" s="403"/>
      <c r="I274" s="403"/>
      <c r="J274" s="403"/>
      <c r="K274" s="403"/>
      <c r="L274" s="403"/>
      <c r="M274" s="403"/>
      <c r="N274" s="403"/>
      <c r="O274" s="403"/>
      <c r="P274" s="403"/>
      <c r="Q274" s="403"/>
      <c r="R274" s="403"/>
      <c r="S274" s="403"/>
      <c r="T274" s="403"/>
      <c r="U274" s="403"/>
      <c r="V274" s="403"/>
      <c r="W274" s="403"/>
      <c r="X274" s="403"/>
      <c r="Y274" s="403"/>
      <c r="Z274" s="403"/>
      <c r="AA274" s="403"/>
      <c r="AB274" s="403"/>
      <c r="AC274" s="403"/>
      <c r="AD274" s="403"/>
      <c r="AE274" s="403"/>
      <c r="AF274" s="403"/>
      <c r="AG274" s="403"/>
      <c r="AH274" s="403"/>
      <c r="AI274" s="403"/>
      <c r="AJ274" s="403"/>
    </row>
    <row r="275" spans="1:36" ht="33" customHeight="1">
      <c r="A275" s="67"/>
      <c r="B275" s="360" t="s">
        <v>273</v>
      </c>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60"/>
      <c r="AE275" s="360"/>
      <c r="AF275" s="360"/>
      <c r="AG275" s="360"/>
      <c r="AH275" s="360"/>
      <c r="AI275" s="360"/>
      <c r="AJ275" s="360"/>
    </row>
    <row r="276" spans="1:36" ht="15.75">
      <c r="A276" s="67"/>
      <c r="B276" s="403"/>
      <c r="C276" s="403"/>
      <c r="D276" s="403"/>
      <c r="E276" s="403"/>
      <c r="F276" s="403"/>
      <c r="G276" s="403"/>
      <c r="H276" s="403"/>
      <c r="I276" s="403"/>
      <c r="J276" s="403"/>
      <c r="K276" s="403"/>
      <c r="L276" s="403"/>
      <c r="M276" s="403"/>
      <c r="N276" s="403"/>
      <c r="O276" s="403"/>
      <c r="P276" s="403"/>
      <c r="Q276" s="403"/>
      <c r="R276" s="403"/>
      <c r="S276" s="403"/>
      <c r="T276" s="403"/>
      <c r="U276" s="403"/>
      <c r="V276" s="403"/>
      <c r="W276" s="403"/>
      <c r="X276" s="403"/>
      <c r="Y276" s="403"/>
      <c r="Z276" s="403"/>
      <c r="AA276" s="403"/>
      <c r="AB276" s="403"/>
      <c r="AC276" s="403"/>
      <c r="AD276" s="403"/>
      <c r="AE276" s="403"/>
      <c r="AF276" s="403"/>
      <c r="AG276" s="403"/>
      <c r="AH276" s="403"/>
      <c r="AI276" s="403"/>
      <c r="AJ276" s="403"/>
    </row>
    <row r="277" spans="1:36" ht="15.75">
      <c r="A277" s="67"/>
      <c r="B277" s="410" t="s">
        <v>261</v>
      </c>
      <c r="C277" s="403"/>
      <c r="D277" s="403"/>
      <c r="E277" s="403"/>
      <c r="F277" s="403"/>
      <c r="G277" s="403"/>
      <c r="H277" s="403"/>
      <c r="I277" s="403"/>
      <c r="J277" s="403"/>
      <c r="K277" s="403"/>
      <c r="L277" s="403"/>
      <c r="M277" s="403"/>
      <c r="N277" s="403"/>
      <c r="O277" s="403"/>
      <c r="P277" s="403"/>
      <c r="Q277" s="403"/>
      <c r="R277" s="403"/>
      <c r="S277" s="403"/>
      <c r="T277" s="403"/>
      <c r="U277" s="403"/>
      <c r="V277" s="403"/>
      <c r="W277" s="403"/>
      <c r="X277" s="403"/>
      <c r="Y277" s="403"/>
      <c r="Z277" s="403"/>
      <c r="AA277" s="403"/>
      <c r="AB277" s="403"/>
      <c r="AC277" s="403"/>
      <c r="AD277" s="403"/>
      <c r="AE277" s="403"/>
      <c r="AF277" s="403"/>
      <c r="AG277" s="403"/>
      <c r="AH277" s="403"/>
      <c r="AI277" s="403"/>
      <c r="AJ277" s="403"/>
    </row>
    <row r="278" spans="1:36" ht="15.75">
      <c r="A278" s="67"/>
      <c r="B278" s="403"/>
      <c r="C278" s="403"/>
      <c r="D278" s="403"/>
      <c r="E278" s="403"/>
      <c r="F278" s="403"/>
      <c r="G278" s="403"/>
      <c r="H278" s="403"/>
      <c r="I278" s="403"/>
      <c r="J278" s="403"/>
      <c r="K278" s="403"/>
      <c r="L278" s="403"/>
      <c r="M278" s="403"/>
      <c r="N278" s="403"/>
      <c r="O278" s="403"/>
      <c r="P278" s="403"/>
      <c r="Q278" s="403"/>
      <c r="R278" s="403"/>
      <c r="S278" s="403"/>
      <c r="T278" s="403"/>
      <c r="U278" s="403"/>
      <c r="V278" s="403"/>
      <c r="W278" s="403"/>
      <c r="X278" s="403"/>
      <c r="Y278" s="403"/>
      <c r="Z278" s="403"/>
      <c r="AA278" s="403"/>
      <c r="AB278" s="403"/>
      <c r="AC278" s="403"/>
      <c r="AD278" s="403"/>
      <c r="AE278" s="403"/>
      <c r="AF278" s="403"/>
      <c r="AG278" s="403"/>
      <c r="AH278" s="403"/>
      <c r="AI278" s="403"/>
      <c r="AJ278" s="403"/>
    </row>
    <row r="279" spans="1:36" ht="15.75" customHeight="1">
      <c r="A279" s="66"/>
      <c r="B279" s="360" t="s">
        <v>262</v>
      </c>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0"/>
      <c r="AC279" s="360"/>
      <c r="AD279" s="360"/>
      <c r="AE279" s="360"/>
      <c r="AF279" s="360"/>
      <c r="AG279" s="360"/>
      <c r="AH279" s="360"/>
      <c r="AI279" s="360"/>
      <c r="AJ279" s="360"/>
    </row>
    <row r="280" spans="1:36" ht="15.75">
      <c r="A280" s="66"/>
      <c r="B280" s="435"/>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ht="66" customHeight="1">
      <c r="A281" s="66"/>
      <c r="B281" s="360" t="s">
        <v>263</v>
      </c>
      <c r="C281" s="360"/>
      <c r="D281" s="360"/>
      <c r="E281" s="360"/>
      <c r="F281" s="360"/>
      <c r="G281" s="360"/>
      <c r="H281" s="360"/>
      <c r="I281" s="360"/>
      <c r="J281" s="360"/>
      <c r="K281" s="360"/>
      <c r="L281" s="360"/>
      <c r="M281" s="360"/>
      <c r="N281" s="360"/>
      <c r="O281" s="360"/>
      <c r="P281" s="360"/>
      <c r="Q281" s="360"/>
      <c r="R281" s="360"/>
      <c r="S281" s="360"/>
      <c r="T281" s="360"/>
      <c r="U281" s="360"/>
      <c r="V281" s="360"/>
      <c r="W281" s="360"/>
      <c r="X281" s="360"/>
      <c r="Y281" s="360"/>
      <c r="Z281" s="360"/>
      <c r="AA281" s="360"/>
      <c r="AB281" s="360"/>
      <c r="AC281" s="360"/>
      <c r="AD281" s="360"/>
      <c r="AE281" s="360"/>
      <c r="AF281" s="360"/>
      <c r="AG281" s="360"/>
      <c r="AH281" s="360"/>
      <c r="AI281" s="360"/>
      <c r="AJ281" s="360"/>
    </row>
    <row r="282" spans="1:36" ht="15.75">
      <c r="A282" s="66"/>
      <c r="B282" s="435"/>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ht="49.5" customHeight="1">
      <c r="A283" s="66"/>
      <c r="B283" s="360" t="s">
        <v>265</v>
      </c>
      <c r="C283" s="360"/>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c r="AA283" s="360"/>
      <c r="AB283" s="360"/>
      <c r="AC283" s="360"/>
      <c r="AD283" s="360"/>
      <c r="AE283" s="360"/>
      <c r="AF283" s="360"/>
      <c r="AG283" s="360"/>
      <c r="AH283" s="360"/>
      <c r="AI283" s="360"/>
      <c r="AJ283" s="360"/>
    </row>
    <row r="284" spans="1:36" ht="15.75">
      <c r="A284" s="66"/>
      <c r="B284" s="39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96"/>
    </row>
    <row r="285" spans="1:36" ht="15.75">
      <c r="A285" s="67"/>
      <c r="B285" s="410" t="s">
        <v>266</v>
      </c>
      <c r="C285" s="403"/>
      <c r="D285" s="403"/>
      <c r="E285" s="403"/>
      <c r="F285" s="403"/>
      <c r="G285" s="403"/>
      <c r="H285" s="403"/>
      <c r="I285" s="403"/>
      <c r="J285" s="403"/>
      <c r="K285" s="403"/>
      <c r="L285" s="403"/>
      <c r="M285" s="403"/>
      <c r="N285" s="403"/>
      <c r="O285" s="403"/>
      <c r="P285" s="403"/>
      <c r="Q285" s="403"/>
      <c r="R285" s="403"/>
      <c r="S285" s="403"/>
      <c r="T285" s="403"/>
      <c r="U285" s="403"/>
      <c r="V285" s="403"/>
      <c r="W285" s="403"/>
      <c r="X285" s="403"/>
      <c r="Y285" s="403"/>
      <c r="Z285" s="403"/>
      <c r="AA285" s="403"/>
      <c r="AB285" s="403"/>
      <c r="AC285" s="403"/>
      <c r="AD285" s="403"/>
      <c r="AE285" s="403"/>
      <c r="AF285" s="403"/>
      <c r="AG285" s="403"/>
      <c r="AH285" s="403"/>
      <c r="AI285" s="403"/>
      <c r="AJ285" s="403"/>
    </row>
    <row r="286" spans="1:36" ht="7.5" customHeight="1">
      <c r="A286" s="67"/>
      <c r="B286" s="403"/>
      <c r="C286" s="403"/>
      <c r="D286" s="403"/>
      <c r="E286" s="403"/>
      <c r="F286" s="403"/>
      <c r="G286" s="403"/>
      <c r="H286" s="403"/>
      <c r="I286" s="403"/>
      <c r="J286" s="403"/>
      <c r="K286" s="403"/>
      <c r="L286" s="403"/>
      <c r="M286" s="403"/>
      <c r="N286" s="403"/>
      <c r="O286" s="403"/>
      <c r="P286" s="403"/>
      <c r="Q286" s="403"/>
      <c r="R286" s="403"/>
      <c r="S286" s="403"/>
      <c r="T286" s="403"/>
      <c r="U286" s="403"/>
      <c r="V286" s="403"/>
      <c r="W286" s="403"/>
      <c r="X286" s="403"/>
      <c r="Y286" s="403"/>
      <c r="Z286" s="403"/>
      <c r="AA286" s="403"/>
      <c r="AB286" s="403"/>
      <c r="AC286" s="403"/>
      <c r="AD286" s="403"/>
      <c r="AE286" s="403"/>
      <c r="AF286" s="403"/>
      <c r="AG286" s="403"/>
      <c r="AH286" s="403"/>
      <c r="AI286" s="403"/>
      <c r="AJ286" s="403"/>
    </row>
    <row r="287" spans="1:36" ht="29.25" customHeight="1">
      <c r="A287" s="67"/>
      <c r="B287" s="360" t="s">
        <v>267</v>
      </c>
      <c r="C287" s="360"/>
      <c r="D287" s="360"/>
      <c r="E287" s="360"/>
      <c r="F287" s="360"/>
      <c r="G287" s="360"/>
      <c r="H287" s="360"/>
      <c r="I287" s="360"/>
      <c r="J287" s="360"/>
      <c r="K287" s="360"/>
      <c r="L287" s="360"/>
      <c r="M287" s="360"/>
      <c r="N287" s="360"/>
      <c r="O287" s="360"/>
      <c r="P287" s="360"/>
      <c r="Q287" s="360"/>
      <c r="R287" s="360"/>
      <c r="S287" s="360"/>
      <c r="T287" s="360"/>
      <c r="U287" s="360"/>
      <c r="V287" s="360"/>
      <c r="W287" s="360"/>
      <c r="X287" s="360"/>
      <c r="Y287" s="360"/>
      <c r="Z287" s="360"/>
      <c r="AA287" s="360"/>
      <c r="AB287" s="360"/>
      <c r="AC287" s="360"/>
      <c r="AD287" s="360"/>
      <c r="AE287" s="360"/>
      <c r="AF287" s="360"/>
      <c r="AG287" s="360"/>
      <c r="AH287" s="360"/>
      <c r="AI287" s="360"/>
      <c r="AJ287" s="360"/>
    </row>
    <row r="288" spans="1:36" ht="8.25" customHeight="1">
      <c r="A288" s="71"/>
      <c r="B288" s="403"/>
      <c r="C288" s="403"/>
      <c r="D288" s="403"/>
      <c r="E288" s="403"/>
      <c r="F288" s="403"/>
      <c r="G288" s="403"/>
      <c r="H288" s="403"/>
      <c r="I288" s="403"/>
      <c r="J288" s="403"/>
      <c r="K288" s="403"/>
      <c r="L288" s="403"/>
      <c r="M288" s="403"/>
      <c r="N288" s="403"/>
      <c r="O288" s="403"/>
      <c r="P288" s="403"/>
      <c r="Q288" s="403"/>
      <c r="R288" s="403"/>
      <c r="S288" s="403"/>
      <c r="T288" s="403"/>
      <c r="U288" s="403"/>
      <c r="V288" s="403"/>
      <c r="W288" s="403"/>
      <c r="X288" s="403"/>
      <c r="Y288" s="403"/>
      <c r="Z288" s="403"/>
      <c r="AA288" s="403"/>
      <c r="AB288" s="403"/>
      <c r="AC288" s="403"/>
      <c r="AD288" s="403"/>
      <c r="AE288" s="403"/>
      <c r="AF288" s="403"/>
      <c r="AG288" s="403"/>
      <c r="AH288" s="403"/>
      <c r="AI288" s="403"/>
      <c r="AJ288" s="403"/>
    </row>
    <row r="289" spans="1:36" ht="15">
      <c r="A289" s="72" t="str">
        <f>LEFT(A$250,3)&amp;"5"</f>
        <v>11.5</v>
      </c>
      <c r="B289" s="433" t="s">
        <v>268</v>
      </c>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434"/>
      <c r="AE289" s="434"/>
      <c r="AF289" s="434"/>
      <c r="AG289" s="434"/>
      <c r="AH289" s="434"/>
      <c r="AI289" s="434"/>
      <c r="AJ289" s="434"/>
    </row>
    <row r="290" spans="1:36" ht="15.75">
      <c r="A290" s="67"/>
      <c r="B290" s="403"/>
      <c r="C290" s="403"/>
      <c r="D290" s="403"/>
      <c r="E290" s="403"/>
      <c r="F290" s="403"/>
      <c r="G290" s="403"/>
      <c r="H290" s="403"/>
      <c r="I290" s="403"/>
      <c r="J290" s="403"/>
      <c r="K290" s="403"/>
      <c r="L290" s="403"/>
      <c r="M290" s="403"/>
      <c r="N290" s="403"/>
      <c r="O290" s="403"/>
      <c r="P290" s="403"/>
      <c r="Q290" s="403"/>
      <c r="R290" s="403"/>
      <c r="S290" s="403"/>
      <c r="T290" s="403"/>
      <c r="U290" s="403"/>
      <c r="V290" s="403"/>
      <c r="W290" s="403"/>
      <c r="X290" s="403"/>
      <c r="Y290" s="403"/>
      <c r="Z290" s="403"/>
      <c r="AA290" s="403"/>
      <c r="AB290" s="403"/>
      <c r="AC290" s="403"/>
      <c r="AD290" s="403"/>
      <c r="AE290" s="403"/>
      <c r="AF290" s="403"/>
      <c r="AG290" s="403"/>
      <c r="AH290" s="403"/>
      <c r="AI290" s="403"/>
      <c r="AJ290" s="403"/>
    </row>
    <row r="291" spans="1:36" ht="32.25" customHeight="1">
      <c r="A291" s="67"/>
      <c r="B291" s="360" t="s">
        <v>269</v>
      </c>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c r="AF291" s="360"/>
      <c r="AG291" s="360"/>
      <c r="AH291" s="360"/>
      <c r="AI291" s="360"/>
      <c r="AJ291" s="360"/>
    </row>
    <row r="292" spans="1:36" ht="15.75">
      <c r="A292" s="67"/>
      <c r="B292" s="396"/>
      <c r="C292" s="396"/>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6"/>
      <c r="AF292" s="396"/>
      <c r="AG292" s="396"/>
      <c r="AH292" s="396"/>
      <c r="AI292" s="396"/>
      <c r="AJ292" s="396"/>
    </row>
    <row r="293" spans="1:36" ht="49.5" customHeight="1">
      <c r="A293" s="67"/>
      <c r="B293" s="360" t="s">
        <v>270</v>
      </c>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row>
  </sheetData>
  <mergeCells count="109">
    <mergeCell ref="A6:AJ6"/>
    <mergeCell ref="A7:AJ7"/>
    <mergeCell ref="A9:AJ9"/>
    <mergeCell ref="B14:AJ14"/>
    <mergeCell ref="B19:AJ19"/>
    <mergeCell ref="B20:AJ20"/>
    <mergeCell ref="B24:AJ24"/>
    <mergeCell ref="B15:AJ15"/>
    <mergeCell ref="B16:AJ16"/>
    <mergeCell ref="B17:AJ17"/>
    <mergeCell ref="B18:AJ18"/>
    <mergeCell ref="B21:AJ21"/>
    <mergeCell ref="B22:AJ22"/>
    <mergeCell ref="C33:AJ33"/>
    <mergeCell ref="C34:AJ34"/>
    <mergeCell ref="C35:AJ35"/>
    <mergeCell ref="C36:AJ36"/>
    <mergeCell ref="C37:AJ37"/>
    <mergeCell ref="C39:AJ39"/>
    <mergeCell ref="C40:AJ40"/>
    <mergeCell ref="C41:AJ41"/>
    <mergeCell ref="B95:AJ95"/>
    <mergeCell ref="B83:AJ83"/>
    <mergeCell ref="B93:AJ93"/>
    <mergeCell ref="B76:AJ76"/>
    <mergeCell ref="B79:AJ79"/>
    <mergeCell ref="B115:AJ115"/>
    <mergeCell ref="B117:AJ117"/>
    <mergeCell ref="B119:AJ119"/>
    <mergeCell ref="B120:AJ120"/>
    <mergeCell ref="B99:AJ99"/>
    <mergeCell ref="B101:AJ101"/>
    <mergeCell ref="B107:AJ107"/>
    <mergeCell ref="B109:AJ109"/>
    <mergeCell ref="B203:AJ203"/>
    <mergeCell ref="B199:AJ199"/>
    <mergeCell ref="B201:AJ201"/>
    <mergeCell ref="B143:AJ143"/>
    <mergeCell ref="B145:AJ145"/>
    <mergeCell ref="B147:AJ147"/>
    <mergeCell ref="C149:AJ149"/>
    <mergeCell ref="C150:AJ150"/>
    <mergeCell ref="C151:AJ151"/>
    <mergeCell ref="C152:AJ152"/>
    <mergeCell ref="B243:AJ243"/>
    <mergeCell ref="B231:AJ231"/>
    <mergeCell ref="B233:AJ233"/>
    <mergeCell ref="B235:AJ235"/>
    <mergeCell ref="B237:AJ237"/>
    <mergeCell ref="B239:AJ239"/>
    <mergeCell ref="B244:AJ244"/>
    <mergeCell ref="B246:AJ246"/>
    <mergeCell ref="B248:AJ248"/>
    <mergeCell ref="B254:AJ254"/>
    <mergeCell ref="B275:AJ275"/>
    <mergeCell ref="B279:AJ279"/>
    <mergeCell ref="B256:AJ256"/>
    <mergeCell ref="B258:AJ258"/>
    <mergeCell ref="B260:AJ260"/>
    <mergeCell ref="B262:AJ262"/>
    <mergeCell ref="B293:AJ293"/>
    <mergeCell ref="C38:AJ38"/>
    <mergeCell ref="AB135:AI135"/>
    <mergeCell ref="C32:AJ32"/>
    <mergeCell ref="B281:AJ281"/>
    <mergeCell ref="B283:AJ283"/>
    <mergeCell ref="B287:AJ287"/>
    <mergeCell ref="B291:AJ291"/>
    <mergeCell ref="B266:AJ266"/>
    <mergeCell ref="B269:AJ269"/>
    <mergeCell ref="B121:AJ121"/>
    <mergeCell ref="B122:AJ122"/>
    <mergeCell ref="B124:AJ124"/>
    <mergeCell ref="B126:AJ126"/>
    <mergeCell ref="B128:AJ128"/>
    <mergeCell ref="B130:AJ130"/>
    <mergeCell ref="B132:AJ132"/>
    <mergeCell ref="B134:AJ134"/>
    <mergeCell ref="C153:AJ153"/>
    <mergeCell ref="B155:AJ155"/>
    <mergeCell ref="B157:AJ157"/>
    <mergeCell ref="AE161:AJ161"/>
    <mergeCell ref="B170:AJ170"/>
    <mergeCell ref="B172:AJ172"/>
    <mergeCell ref="B175:AJ175"/>
    <mergeCell ref="B177:AJ177"/>
    <mergeCell ref="B188:AJ188"/>
    <mergeCell ref="B190:AJ190"/>
    <mergeCell ref="B193:AJ193"/>
    <mergeCell ref="B195:AJ195"/>
    <mergeCell ref="B224:AJ224"/>
    <mergeCell ref="B226:AJ226"/>
    <mergeCell ref="B228:AJ228"/>
    <mergeCell ref="B220:AJ220"/>
    <mergeCell ref="B218:AJ218"/>
    <mergeCell ref="B217:AJ217"/>
    <mergeCell ref="B213:AJ213"/>
    <mergeCell ref="B207:AJ207"/>
    <mergeCell ref="B209:AJ209"/>
    <mergeCell ref="B25:AJ25"/>
    <mergeCell ref="B23:AJ23"/>
    <mergeCell ref="B87:AJ87"/>
    <mergeCell ref="B89:AJ89"/>
    <mergeCell ref="B69:AJ69"/>
    <mergeCell ref="B72:AJ72"/>
    <mergeCell ref="C42:AJ42"/>
    <mergeCell ref="C43:AJ43"/>
    <mergeCell ref="C44:AJ44"/>
    <mergeCell ref="C45:AJ45"/>
  </mergeCells>
  <conditionalFormatting sqref="AK201:AK204">
    <cfRule type="expression" priority="1" dxfId="0" stopIfTrue="1">
      <formula>OR(VALUE($AP201)&lt;&gt;0,VALUE($AQ201)&lt;&gt;0)</formula>
    </cfRule>
  </conditionalFormatting>
  <printOptions horizontalCentered="1"/>
  <pageMargins left="0.25" right="0" top="0.7" bottom="0.47" header="0.25" footer="0.2"/>
  <pageSetup horizontalDpi="600" verticalDpi="600" orientation="portrait" paperSize="9" r:id="rId2"/>
  <headerFooter alignWithMargins="0">
    <oddHeader>&amp;L&amp;"Times New Roman,Italic"&amp;UWebsite: www.xmcc.com.vn</oddHeader>
  </headerFooter>
  <drawing r:id="rId1"/>
</worksheet>
</file>

<file path=xl/worksheets/sheet5.xml><?xml version="1.0" encoding="utf-8"?>
<worksheet xmlns="http://schemas.openxmlformats.org/spreadsheetml/2006/main" xmlns:r="http://schemas.openxmlformats.org/officeDocument/2006/relationships">
  <dimension ref="A1:AL726"/>
  <sheetViews>
    <sheetView zoomScale="115" zoomScaleNormal="115" workbookViewId="0" topLeftCell="A337">
      <selection activeCell="B345" sqref="B345:C401"/>
    </sheetView>
  </sheetViews>
  <sheetFormatPr defaultColWidth="8.796875" defaultRowHeight="15"/>
  <cols>
    <col min="1" max="1" width="49.09765625" style="382" customWidth="1"/>
    <col min="2" max="3" width="16.3984375" style="263" customWidth="1"/>
    <col min="4" max="4" width="15.3984375" style="382" bestFit="1" customWidth="1"/>
    <col min="5" max="5" width="14" style="382" bestFit="1" customWidth="1"/>
    <col min="6" max="16384" width="9" style="382" customWidth="1"/>
  </cols>
  <sheetData>
    <row r="1" ht="15">
      <c r="A1" s="39" t="str">
        <f>'[2]Thong tin'!$D$2</f>
        <v>CÔNG TY CP BÊ TÔNG VÀ XÂY DỰNG VINACONEX XUÂN MAI</v>
      </c>
    </row>
    <row r="2" spans="1:3" s="76" customFormat="1" ht="15">
      <c r="A2" s="46" t="str">
        <f>'[2]Thong tin'!$D$5</f>
        <v>Địa chỉ: Thị trấn Xuân Mai - Chương Mỹ - Hà Nội </v>
      </c>
      <c r="B2" s="383"/>
      <c r="C2" s="383"/>
    </row>
    <row r="3" spans="1:3" s="76" customFormat="1" ht="15">
      <c r="A3" s="46" t="str">
        <f>'[2]Thong tin'!$D$6</f>
        <v>Tel: (84-4) 33 840 385         Fax: (84-4) 33 840 117</v>
      </c>
      <c r="B3" s="383"/>
      <c r="C3" s="383"/>
    </row>
    <row r="4" spans="1:3" s="76" customFormat="1" ht="15">
      <c r="A4" s="75"/>
      <c r="B4" s="383"/>
      <c r="C4" s="383"/>
    </row>
    <row r="5" spans="1:3" ht="18.75">
      <c r="A5" s="463" t="s">
        <v>483</v>
      </c>
      <c r="B5" s="463"/>
      <c r="C5" s="463"/>
    </row>
    <row r="6" spans="1:3" s="76" customFormat="1" ht="15.75" customHeight="1">
      <c r="A6" s="462" t="s">
        <v>210</v>
      </c>
      <c r="B6" s="462"/>
      <c r="C6" s="462"/>
    </row>
    <row r="7" spans="1:3" s="76" customFormat="1" ht="15.75" customHeight="1">
      <c r="A7" s="462" t="s">
        <v>531</v>
      </c>
      <c r="B7" s="462"/>
      <c r="C7" s="462"/>
    </row>
    <row r="8" spans="1:3" s="76" customFormat="1" ht="15.75" customHeight="1">
      <c r="A8" s="77" t="s">
        <v>532</v>
      </c>
      <c r="B8" s="100"/>
      <c r="C8" s="100"/>
    </row>
    <row r="9" spans="1:3" s="76" customFormat="1" ht="15.75" customHeight="1">
      <c r="A9" s="77"/>
      <c r="B9" s="100"/>
      <c r="C9" s="100"/>
    </row>
    <row r="10" spans="2:3" s="76" customFormat="1" ht="15.75">
      <c r="B10" s="101"/>
      <c r="C10" s="102" t="s">
        <v>415</v>
      </c>
    </row>
    <row r="11" spans="1:3" s="79" customFormat="1" ht="18" customHeight="1">
      <c r="A11" s="78" t="s">
        <v>574</v>
      </c>
      <c r="B11" s="224" t="s">
        <v>626</v>
      </c>
      <c r="C11" s="224" t="s">
        <v>627</v>
      </c>
    </row>
    <row r="12" spans="1:3" s="79" customFormat="1" ht="18" customHeight="1">
      <c r="A12" s="80" t="s">
        <v>484</v>
      </c>
      <c r="B12" s="246">
        <v>20978654886</v>
      </c>
      <c r="C12" s="246">
        <v>5255794380</v>
      </c>
    </row>
    <row r="13" spans="1:3" s="79" customFormat="1" ht="18" customHeight="1">
      <c r="A13" s="363" t="s">
        <v>485</v>
      </c>
      <c r="B13" s="246">
        <v>96878627475</v>
      </c>
      <c r="C13" s="246">
        <v>90388022128</v>
      </c>
    </row>
    <row r="14" spans="1:4" s="79" customFormat="1" ht="18" customHeight="1">
      <c r="A14" s="16" t="s">
        <v>486</v>
      </c>
      <c r="B14" s="105">
        <v>117857282361</v>
      </c>
      <c r="C14" s="105">
        <v>95643816508</v>
      </c>
      <c r="D14" s="234"/>
    </row>
    <row r="15" spans="1:3" s="79" customFormat="1" ht="10.5" customHeight="1">
      <c r="A15" s="81"/>
      <c r="B15" s="101"/>
      <c r="C15" s="101"/>
    </row>
    <row r="16" spans="1:3" s="79" customFormat="1" ht="18" customHeight="1">
      <c r="A16" s="81"/>
      <c r="B16" s="101"/>
      <c r="C16" s="102" t="s">
        <v>415</v>
      </c>
    </row>
    <row r="17" spans="1:3" s="79" customFormat="1" ht="18" customHeight="1">
      <c r="A17" s="78" t="s">
        <v>575</v>
      </c>
      <c r="B17" s="224" t="s">
        <v>626</v>
      </c>
      <c r="C17" s="224" t="s">
        <v>627</v>
      </c>
    </row>
    <row r="18" spans="1:3" s="79" customFormat="1" ht="18" customHeight="1">
      <c r="A18" s="80" t="s">
        <v>487</v>
      </c>
      <c r="B18" s="104"/>
      <c r="C18" s="104"/>
    </row>
    <row r="19" spans="1:3" s="79" customFormat="1" ht="18" customHeight="1">
      <c r="A19" s="363" t="s">
        <v>488</v>
      </c>
      <c r="B19" s="364">
        <v>848478725</v>
      </c>
      <c r="C19" s="104">
        <v>2350763596</v>
      </c>
    </row>
    <row r="20" spans="1:3" s="203" customFormat="1" ht="18" customHeight="1">
      <c r="A20" s="365" t="s">
        <v>205</v>
      </c>
      <c r="B20" s="366"/>
      <c r="C20" s="366"/>
    </row>
    <row r="21" spans="1:8" s="203" customFormat="1" ht="18" customHeight="1">
      <c r="A21" s="367" t="s">
        <v>206</v>
      </c>
      <c r="B21" s="366"/>
      <c r="C21" s="350">
        <v>2089730225</v>
      </c>
      <c r="D21" s="350"/>
      <c r="E21" s="350"/>
      <c r="F21" s="350"/>
      <c r="G21" s="350"/>
      <c r="H21" s="350"/>
    </row>
    <row r="22" spans="1:8" s="203" customFormat="1" ht="18" customHeight="1">
      <c r="A22" s="367" t="s">
        <v>96</v>
      </c>
      <c r="B22" s="368">
        <v>848478725</v>
      </c>
      <c r="C22" s="350">
        <v>261033371</v>
      </c>
      <c r="D22" s="350"/>
      <c r="E22" s="350"/>
      <c r="F22" s="350"/>
      <c r="G22" s="350"/>
      <c r="H22" s="350"/>
    </row>
    <row r="23" spans="1:3" s="79" customFormat="1" ht="18" customHeight="1">
      <c r="A23" s="363" t="s">
        <v>489</v>
      </c>
      <c r="B23" s="104"/>
      <c r="C23" s="104"/>
    </row>
    <row r="24" spans="1:3" s="79" customFormat="1" ht="18" customHeight="1">
      <c r="A24" s="16" t="s">
        <v>486</v>
      </c>
      <c r="B24" s="105">
        <v>848478725</v>
      </c>
      <c r="C24" s="105">
        <v>2350763596</v>
      </c>
    </row>
    <row r="25" spans="1:3" s="79" customFormat="1" ht="18" customHeight="1">
      <c r="A25" s="16"/>
      <c r="B25" s="105"/>
      <c r="C25" s="105"/>
    </row>
    <row r="26" spans="1:3" s="79" customFormat="1" ht="18" customHeight="1">
      <c r="A26" s="16"/>
      <c r="B26" s="105"/>
      <c r="C26" s="102" t="s">
        <v>415</v>
      </c>
    </row>
    <row r="27" spans="1:3" s="79" customFormat="1" ht="18" customHeight="1">
      <c r="A27" s="369" t="s">
        <v>576</v>
      </c>
      <c r="B27" s="224" t="s">
        <v>626</v>
      </c>
      <c r="C27" s="224" t="s">
        <v>627</v>
      </c>
    </row>
    <row r="28" spans="1:3" s="79" customFormat="1" ht="18" customHeight="1">
      <c r="A28" s="370" t="s">
        <v>490</v>
      </c>
      <c r="B28" s="106"/>
      <c r="C28" s="104"/>
    </row>
    <row r="29" spans="1:3" s="79" customFormat="1" ht="18" customHeight="1">
      <c r="A29" s="370" t="s">
        <v>491</v>
      </c>
      <c r="B29" s="106"/>
      <c r="C29" s="104"/>
    </row>
    <row r="30" spans="1:3" s="79" customFormat="1" ht="18" customHeight="1">
      <c r="A30" s="82" t="s">
        <v>492</v>
      </c>
      <c r="B30" s="104"/>
      <c r="C30" s="104"/>
    </row>
    <row r="31" spans="1:3" s="79" customFormat="1" ht="18" customHeight="1" hidden="1">
      <c r="A31" s="370" t="s">
        <v>493</v>
      </c>
      <c r="B31" s="106"/>
      <c r="C31" s="106"/>
    </row>
    <row r="32" spans="1:3" s="79" customFormat="1" ht="18" customHeight="1">
      <c r="A32" s="370" t="s">
        <v>494</v>
      </c>
      <c r="B32" s="364">
        <v>1079580227</v>
      </c>
      <c r="C32" s="364">
        <v>1806908059</v>
      </c>
    </row>
    <row r="33" spans="1:3" s="79" customFormat="1" ht="18" customHeight="1">
      <c r="A33" s="16" t="s">
        <v>486</v>
      </c>
      <c r="B33" s="105">
        <v>1839887826</v>
      </c>
      <c r="C33" s="105">
        <v>1806908059</v>
      </c>
    </row>
    <row r="34" spans="1:3" s="79" customFormat="1" ht="18" customHeight="1">
      <c r="A34" s="16"/>
      <c r="B34" s="105"/>
      <c r="C34" s="102" t="s">
        <v>415</v>
      </c>
    </row>
    <row r="35" spans="1:3" s="79" customFormat="1" ht="18" customHeight="1">
      <c r="A35" s="369" t="s">
        <v>577</v>
      </c>
      <c r="B35" s="224" t="s">
        <v>626</v>
      </c>
      <c r="C35" s="224" t="s">
        <v>627</v>
      </c>
    </row>
    <row r="36" spans="1:3" s="79" customFormat="1" ht="18" customHeight="1">
      <c r="A36" s="80" t="s">
        <v>495</v>
      </c>
      <c r="B36" s="104"/>
      <c r="C36" s="104"/>
    </row>
    <row r="37" spans="1:3" s="79" customFormat="1" ht="18" customHeight="1">
      <c r="A37" s="80" t="s">
        <v>496</v>
      </c>
      <c r="B37" s="246">
        <v>53701183718</v>
      </c>
      <c r="C37" s="246">
        <v>51721265028</v>
      </c>
    </row>
    <row r="38" spans="1:3" s="79" customFormat="1" ht="18" customHeight="1">
      <c r="A38" s="80" t="s">
        <v>497</v>
      </c>
      <c r="B38" s="246">
        <v>473780550</v>
      </c>
      <c r="C38" s="246">
        <v>478103920</v>
      </c>
    </row>
    <row r="39" spans="1:3" s="79" customFormat="1" ht="18" customHeight="1">
      <c r="A39" s="80" t="s">
        <v>498</v>
      </c>
      <c r="B39" s="246">
        <v>192871809676</v>
      </c>
      <c r="C39" s="246">
        <v>191377074798</v>
      </c>
    </row>
    <row r="40" spans="1:3" s="79" customFormat="1" ht="18" customHeight="1">
      <c r="A40" s="80" t="s">
        <v>230</v>
      </c>
      <c r="B40" s="246">
        <v>49547596139</v>
      </c>
      <c r="C40" s="246">
        <v>50600408916</v>
      </c>
    </row>
    <row r="41" spans="1:3" s="79" customFormat="1" ht="18" customHeight="1">
      <c r="A41" s="80" t="s">
        <v>231</v>
      </c>
      <c r="B41" s="246">
        <v>61572842</v>
      </c>
      <c r="C41" s="104"/>
    </row>
    <row r="42" spans="1:3" s="79" customFormat="1" ht="18" customHeight="1" hidden="1">
      <c r="A42" s="80" t="s">
        <v>232</v>
      </c>
      <c r="B42" s="104"/>
      <c r="C42" s="104"/>
    </row>
    <row r="43" spans="1:3" s="79" customFormat="1" ht="18" customHeight="1" hidden="1">
      <c r="A43" s="80" t="s">
        <v>233</v>
      </c>
      <c r="B43" s="104"/>
      <c r="C43" s="104"/>
    </row>
    <row r="44" spans="1:3" s="79" customFormat="1" ht="14.25">
      <c r="A44" s="16" t="s">
        <v>234</v>
      </c>
      <c r="B44" s="105">
        <v>296655942925</v>
      </c>
      <c r="C44" s="105">
        <v>294176852662</v>
      </c>
    </row>
    <row r="45" spans="1:3" s="79" customFormat="1" ht="15">
      <c r="A45" s="80"/>
      <c r="B45" s="371"/>
      <c r="C45" s="371"/>
    </row>
    <row r="46" spans="1:3" s="79" customFormat="1" ht="18" customHeight="1">
      <c r="A46" s="369" t="s">
        <v>158</v>
      </c>
      <c r="B46" s="224">
        <v>3054450753</v>
      </c>
      <c r="C46" s="224">
        <v>3950452730</v>
      </c>
    </row>
    <row r="47" spans="1:3" s="79" customFormat="1" ht="9" customHeight="1">
      <c r="A47" s="369"/>
      <c r="B47" s="224"/>
      <c r="C47" s="224"/>
    </row>
    <row r="48" spans="1:3" s="79" customFormat="1" ht="18" customHeight="1">
      <c r="A48" s="80" t="s">
        <v>211</v>
      </c>
      <c r="B48" s="104">
        <v>3054450753</v>
      </c>
      <c r="C48" s="104">
        <v>3950452730</v>
      </c>
    </row>
    <row r="49" spans="1:3" s="79" customFormat="1" ht="18" customHeight="1">
      <c r="A49" s="369" t="s">
        <v>159</v>
      </c>
      <c r="B49" s="224">
        <v>6674620159.75</v>
      </c>
      <c r="C49" s="224">
        <v>9061638146</v>
      </c>
    </row>
    <row r="50" spans="1:3" s="79" customFormat="1" ht="9" customHeight="1">
      <c r="A50" s="369"/>
      <c r="B50" s="224"/>
      <c r="C50" s="224"/>
    </row>
    <row r="51" spans="1:3" s="79" customFormat="1" ht="18" customHeight="1">
      <c r="A51" s="80" t="s">
        <v>160</v>
      </c>
      <c r="B51" s="104">
        <v>6674620159.75</v>
      </c>
      <c r="C51" s="104">
        <v>9061638146</v>
      </c>
    </row>
    <row r="52" spans="1:3" s="79" customFormat="1" ht="15">
      <c r="A52" s="80"/>
      <c r="B52" s="106"/>
      <c r="C52" s="106"/>
    </row>
    <row r="53" spans="1:3" s="79" customFormat="1" ht="15">
      <c r="A53" s="80"/>
      <c r="B53" s="106"/>
      <c r="C53" s="106"/>
    </row>
    <row r="54" spans="1:3" s="79" customFormat="1" ht="15">
      <c r="A54" s="80" t="s">
        <v>293</v>
      </c>
      <c r="B54" s="106"/>
      <c r="C54" s="106"/>
    </row>
    <row r="55" spans="1:3" s="79" customFormat="1" ht="15">
      <c r="A55" s="80"/>
      <c r="B55" s="106"/>
      <c r="C55" s="106"/>
    </row>
    <row r="56" spans="1:3" s="79" customFormat="1" ht="15">
      <c r="A56" s="80"/>
      <c r="B56" s="106"/>
      <c r="C56" s="106"/>
    </row>
    <row r="57" spans="1:3" s="79" customFormat="1" ht="15">
      <c r="A57" s="80"/>
      <c r="B57" s="106"/>
      <c r="C57" s="106"/>
    </row>
    <row r="58" spans="1:3" s="79" customFormat="1" ht="15">
      <c r="A58" s="80"/>
      <c r="B58" s="106"/>
      <c r="C58" s="106"/>
    </row>
    <row r="59" spans="1:3" s="79" customFormat="1" ht="15">
      <c r="A59" s="80"/>
      <c r="B59" s="106"/>
      <c r="C59" s="106"/>
    </row>
    <row r="60" spans="1:3" s="79" customFormat="1" ht="15">
      <c r="A60" s="80"/>
      <c r="B60" s="106"/>
      <c r="C60" s="106"/>
    </row>
    <row r="61" spans="1:3" s="79" customFormat="1" ht="15">
      <c r="A61" s="80"/>
      <c r="B61" s="106"/>
      <c r="C61" s="106"/>
    </row>
    <row r="62" spans="1:3" s="79" customFormat="1" ht="15">
      <c r="A62" s="80"/>
      <c r="B62" s="106"/>
      <c r="C62" s="106"/>
    </row>
    <row r="63" spans="1:3" s="79" customFormat="1" ht="15">
      <c r="A63" s="80"/>
      <c r="B63" s="106"/>
      <c r="C63" s="106"/>
    </row>
    <row r="64" spans="1:3" s="79" customFormat="1" ht="15">
      <c r="A64" s="80"/>
      <c r="B64" s="106"/>
      <c r="C64" s="106"/>
    </row>
    <row r="65" spans="1:3" s="79" customFormat="1" ht="15">
      <c r="A65" s="80"/>
      <c r="B65" s="106"/>
      <c r="C65" s="106"/>
    </row>
    <row r="66" spans="1:3" s="79" customFormat="1" ht="15">
      <c r="A66" s="80"/>
      <c r="B66" s="106"/>
      <c r="C66" s="106"/>
    </row>
    <row r="67" spans="1:3" s="79" customFormat="1" ht="15">
      <c r="A67" s="80"/>
      <c r="B67" s="106"/>
      <c r="C67" s="106"/>
    </row>
    <row r="68" spans="1:3" s="79" customFormat="1" ht="15">
      <c r="A68" s="80"/>
      <c r="B68" s="106"/>
      <c r="C68" s="106"/>
    </row>
    <row r="69" spans="1:3" s="79" customFormat="1" ht="15">
      <c r="A69" s="80"/>
      <c r="B69" s="106"/>
      <c r="C69" s="106"/>
    </row>
    <row r="70" spans="1:3" s="79" customFormat="1" ht="15">
      <c r="A70" s="80"/>
      <c r="B70" s="106"/>
      <c r="C70" s="106"/>
    </row>
    <row r="71" spans="1:3" s="79" customFormat="1" ht="15">
      <c r="A71" s="80"/>
      <c r="B71" s="106"/>
      <c r="C71" s="106"/>
    </row>
    <row r="72" spans="1:3" s="79" customFormat="1" ht="15">
      <c r="A72" s="80"/>
      <c r="B72" s="106"/>
      <c r="C72" s="106"/>
    </row>
    <row r="73" spans="1:3" s="79" customFormat="1" ht="15">
      <c r="A73" s="80"/>
      <c r="B73" s="106"/>
      <c r="C73" s="106"/>
    </row>
    <row r="74" spans="1:3" s="79" customFormat="1" ht="15">
      <c r="A74" s="80"/>
      <c r="B74" s="106"/>
      <c r="C74" s="106"/>
    </row>
    <row r="75" spans="1:3" s="79" customFormat="1" ht="15">
      <c r="A75" s="80"/>
      <c r="B75" s="106"/>
      <c r="C75" s="106"/>
    </row>
    <row r="76" spans="1:3" s="79" customFormat="1" ht="15">
      <c r="A76" s="80"/>
      <c r="B76" s="106"/>
      <c r="C76" s="106"/>
    </row>
    <row r="77" spans="1:3" s="79" customFormat="1" ht="15">
      <c r="A77" s="80"/>
      <c r="B77" s="106"/>
      <c r="C77" s="106"/>
    </row>
    <row r="78" spans="1:3" s="79" customFormat="1" ht="15">
      <c r="A78" s="80"/>
      <c r="B78" s="106"/>
      <c r="C78" s="106"/>
    </row>
    <row r="79" spans="1:3" s="79" customFormat="1" ht="15">
      <c r="A79" s="80"/>
      <c r="B79" s="106"/>
      <c r="C79" s="106"/>
    </row>
    <row r="80" spans="1:3" s="79" customFormat="1" ht="15">
      <c r="A80" s="80"/>
      <c r="B80" s="106"/>
      <c r="C80" s="106"/>
    </row>
    <row r="81" spans="1:3" s="79" customFormat="1" ht="15">
      <c r="A81" s="80"/>
      <c r="B81" s="106"/>
      <c r="C81" s="106"/>
    </row>
    <row r="82" spans="1:3" s="79" customFormat="1" ht="15">
      <c r="A82" s="80"/>
      <c r="B82" s="106"/>
      <c r="C82" s="106"/>
    </row>
    <row r="83" spans="1:3" s="79" customFormat="1" ht="15">
      <c r="A83" s="80"/>
      <c r="B83" s="106"/>
      <c r="C83" s="106"/>
    </row>
    <row r="84" spans="1:3" s="79" customFormat="1" ht="15">
      <c r="A84" s="80"/>
      <c r="B84" s="106"/>
      <c r="C84" s="106"/>
    </row>
    <row r="85" spans="1:3" s="79" customFormat="1" ht="15">
      <c r="A85" s="80"/>
      <c r="B85" s="106"/>
      <c r="C85" s="106"/>
    </row>
    <row r="86" spans="1:3" s="79" customFormat="1" ht="15">
      <c r="A86" s="80"/>
      <c r="B86" s="106"/>
      <c r="C86" s="106"/>
    </row>
    <row r="87" spans="1:3" s="79" customFormat="1" ht="15">
      <c r="A87" s="80"/>
      <c r="B87" s="106"/>
      <c r="C87" s="106"/>
    </row>
    <row r="88" spans="1:3" s="79" customFormat="1" ht="15">
      <c r="A88" s="80"/>
      <c r="B88" s="106"/>
      <c r="C88" s="106"/>
    </row>
    <row r="89" spans="1:3" s="79" customFormat="1" ht="15">
      <c r="A89" s="80"/>
      <c r="B89" s="106"/>
      <c r="C89" s="106"/>
    </row>
    <row r="90" spans="1:3" s="79" customFormat="1" ht="15">
      <c r="A90" s="80"/>
      <c r="B90" s="106"/>
      <c r="C90" s="106"/>
    </row>
    <row r="91" spans="1:3" s="79" customFormat="1" ht="15">
      <c r="A91" s="80"/>
      <c r="B91" s="106"/>
      <c r="C91" s="106"/>
    </row>
    <row r="92" spans="1:3" s="79" customFormat="1" ht="15">
      <c r="A92" s="80"/>
      <c r="B92" s="106"/>
      <c r="C92" s="106"/>
    </row>
    <row r="93" spans="1:3" s="79" customFormat="1" ht="15">
      <c r="A93" s="81"/>
      <c r="B93" s="101"/>
      <c r="C93" s="101"/>
    </row>
    <row r="94" spans="1:3" s="79" customFormat="1" ht="15">
      <c r="A94" s="81"/>
      <c r="B94" s="101"/>
      <c r="C94" s="102"/>
    </row>
    <row r="95" spans="1:3" s="79" customFormat="1" ht="15">
      <c r="A95" s="81"/>
      <c r="B95" s="101"/>
      <c r="C95" s="102"/>
    </row>
    <row r="96" spans="1:3" s="79" customFormat="1" ht="15">
      <c r="A96" s="81"/>
      <c r="B96" s="101"/>
      <c r="C96" s="102"/>
    </row>
    <row r="97" spans="1:3" s="79" customFormat="1" ht="15">
      <c r="A97" s="81"/>
      <c r="B97" s="101"/>
      <c r="C97" s="102"/>
    </row>
    <row r="98" spans="1:3" s="79" customFormat="1" ht="15">
      <c r="A98" s="81"/>
      <c r="B98" s="101"/>
      <c r="C98" s="102"/>
    </row>
    <row r="99" spans="1:3" s="79" customFormat="1" ht="15">
      <c r="A99" s="81"/>
      <c r="B99" s="101"/>
      <c r="C99" s="102"/>
    </row>
    <row r="100" spans="1:3" s="79" customFormat="1" ht="15">
      <c r="A100" s="81"/>
      <c r="B100" s="101"/>
      <c r="C100" s="102"/>
    </row>
    <row r="101" spans="1:3" s="79" customFormat="1" ht="15">
      <c r="A101" s="81"/>
      <c r="B101" s="101"/>
      <c r="C101" s="102"/>
    </row>
    <row r="102" spans="1:3" s="79" customFormat="1" ht="15">
      <c r="A102" s="81"/>
      <c r="B102" s="101"/>
      <c r="C102" s="102"/>
    </row>
    <row r="103" spans="1:3" s="79" customFormat="1" ht="15">
      <c r="A103" s="81"/>
      <c r="B103" s="101"/>
      <c r="C103" s="102"/>
    </row>
    <row r="104" spans="1:3" s="79" customFormat="1" ht="19.5" customHeight="1">
      <c r="A104" s="81"/>
      <c r="B104" s="101"/>
      <c r="C104" s="102" t="s">
        <v>415</v>
      </c>
    </row>
    <row r="105" spans="1:3" s="79" customFormat="1" ht="19.5" customHeight="1">
      <c r="A105" s="78" t="s">
        <v>586</v>
      </c>
      <c r="B105" s="372" t="s">
        <v>626</v>
      </c>
      <c r="C105" s="372" t="s">
        <v>627</v>
      </c>
    </row>
    <row r="106" spans="1:3" s="79" customFormat="1" ht="18.75" customHeight="1">
      <c r="A106" s="78"/>
      <c r="B106" s="372"/>
      <c r="C106" s="372"/>
    </row>
    <row r="107" spans="1:3" s="79" customFormat="1" ht="21.75" customHeight="1">
      <c r="A107" s="81" t="s">
        <v>580</v>
      </c>
      <c r="B107" s="101">
        <v>260559164</v>
      </c>
      <c r="C107" s="101">
        <v>260559164</v>
      </c>
    </row>
    <row r="108" spans="1:3" s="79" customFormat="1" ht="21.75" customHeight="1">
      <c r="A108" s="81" t="s">
        <v>581</v>
      </c>
      <c r="B108" s="101">
        <v>324875850</v>
      </c>
      <c r="C108" s="101">
        <v>324875850</v>
      </c>
    </row>
    <row r="109" spans="1:3" s="79" customFormat="1" ht="21.75" customHeight="1">
      <c r="A109" s="81" t="s">
        <v>582</v>
      </c>
      <c r="B109" s="101">
        <v>104802258</v>
      </c>
      <c r="C109" s="101">
        <v>104802258</v>
      </c>
    </row>
    <row r="110" spans="1:3" s="79" customFormat="1" ht="21.75" customHeight="1">
      <c r="A110" s="81" t="s">
        <v>583</v>
      </c>
      <c r="B110" s="101">
        <v>20187035</v>
      </c>
      <c r="C110" s="101">
        <v>20187035</v>
      </c>
    </row>
    <row r="111" spans="1:3" s="79" customFormat="1" ht="21.75" customHeight="1">
      <c r="A111" s="81" t="s">
        <v>584</v>
      </c>
      <c r="B111" s="101">
        <v>6016401544</v>
      </c>
      <c r="C111" s="101">
        <v>5804582499</v>
      </c>
    </row>
    <row r="112" spans="1:3" s="79" customFormat="1" ht="21.75" customHeight="1">
      <c r="A112" s="81" t="s">
        <v>585</v>
      </c>
      <c r="B112" s="101">
        <v>626772599</v>
      </c>
      <c r="C112" s="101">
        <v>599205350</v>
      </c>
    </row>
    <row r="113" spans="1:3" s="79" customFormat="1" ht="21.75" customHeight="1">
      <c r="A113" s="81" t="s">
        <v>235</v>
      </c>
      <c r="B113" s="101">
        <v>1673622118</v>
      </c>
      <c r="C113" s="101">
        <v>1648422118</v>
      </c>
    </row>
    <row r="114" spans="1:3" s="79" customFormat="1" ht="21.75" customHeight="1">
      <c r="A114" s="81" t="s">
        <v>119</v>
      </c>
      <c r="B114" s="101">
        <v>6272248892</v>
      </c>
      <c r="C114" s="101">
        <v>1787377856</v>
      </c>
    </row>
    <row r="115" spans="1:3" s="79" customFormat="1" ht="11.25" customHeight="1">
      <c r="A115" s="81"/>
      <c r="B115" s="101"/>
      <c r="C115" s="101"/>
    </row>
    <row r="116" spans="1:5" s="79" customFormat="1" ht="14.25">
      <c r="A116" s="365" t="s">
        <v>499</v>
      </c>
      <c r="B116" s="373">
        <v>15299469460</v>
      </c>
      <c r="C116" s="373">
        <v>10550012130</v>
      </c>
      <c r="D116" s="234"/>
      <c r="E116" s="234"/>
    </row>
    <row r="117" spans="1:3" s="79" customFormat="1" ht="12" customHeight="1">
      <c r="A117" s="81"/>
      <c r="B117" s="101"/>
      <c r="C117" s="101"/>
    </row>
    <row r="118" spans="1:3" s="79" customFormat="1" ht="18.75" customHeight="1">
      <c r="A118" s="81"/>
      <c r="B118" s="101"/>
      <c r="C118" s="102" t="s">
        <v>415</v>
      </c>
    </row>
    <row r="119" spans="1:3" s="79" customFormat="1" ht="24.75" customHeight="1">
      <c r="A119" s="369" t="s">
        <v>177</v>
      </c>
      <c r="B119" s="224" t="s">
        <v>626</v>
      </c>
      <c r="C119" s="224" t="s">
        <v>627</v>
      </c>
    </row>
    <row r="120" spans="1:3" s="79" customFormat="1" ht="15">
      <c r="A120" s="369"/>
      <c r="B120" s="224"/>
      <c r="C120" s="224"/>
    </row>
    <row r="121" spans="1:3" s="79" customFormat="1" ht="23.25" customHeight="1">
      <c r="A121" s="393" t="s">
        <v>207</v>
      </c>
      <c r="B121" s="373">
        <v>21684246213</v>
      </c>
      <c r="C121" s="373">
        <v>11584246213</v>
      </c>
    </row>
    <row r="122" spans="1:3" s="79" customFormat="1" ht="24.75" customHeight="1">
      <c r="A122" s="375" t="s">
        <v>224</v>
      </c>
      <c r="B122" s="105">
        <v>4884246213</v>
      </c>
      <c r="C122" s="105">
        <v>4884246213</v>
      </c>
    </row>
    <row r="123" spans="1:3" s="79" customFormat="1" ht="24.75" customHeight="1">
      <c r="A123" s="376" t="s">
        <v>225</v>
      </c>
      <c r="B123" s="106">
        <v>1835000000</v>
      </c>
      <c r="C123" s="106">
        <v>1835000000</v>
      </c>
    </row>
    <row r="124" spans="1:3" s="79" customFormat="1" ht="24.75" customHeight="1">
      <c r="A124" s="376" t="s">
        <v>226</v>
      </c>
      <c r="B124" s="106">
        <v>2327096213</v>
      </c>
      <c r="C124" s="106">
        <v>2327096213</v>
      </c>
    </row>
    <row r="125" spans="1:3" s="79" customFormat="1" ht="24.75" customHeight="1">
      <c r="A125" s="376" t="s">
        <v>227</v>
      </c>
      <c r="B125" s="106">
        <v>722150000</v>
      </c>
      <c r="C125" s="106">
        <v>722150000</v>
      </c>
    </row>
    <row r="126" spans="1:3" s="79" customFormat="1" ht="12" customHeight="1">
      <c r="A126" s="376"/>
      <c r="B126" s="106"/>
      <c r="C126" s="106"/>
    </row>
    <row r="127" spans="1:3" s="79" customFormat="1" ht="18.75" customHeight="1">
      <c r="A127" s="375" t="s">
        <v>155</v>
      </c>
      <c r="B127" s="105">
        <v>16800000000</v>
      </c>
      <c r="C127" s="105">
        <v>6700000000</v>
      </c>
    </row>
    <row r="128" spans="1:9" s="79" customFormat="1" ht="18.75" customHeight="1">
      <c r="A128" s="374" t="s">
        <v>156</v>
      </c>
      <c r="B128" s="101">
        <v>16800000000</v>
      </c>
      <c r="C128" s="351">
        <v>6700000000</v>
      </c>
      <c r="D128" s="351"/>
      <c r="E128" s="351"/>
      <c r="F128" s="351"/>
      <c r="G128" s="351"/>
      <c r="H128" s="351"/>
      <c r="I128" s="351"/>
    </row>
    <row r="129" spans="1:9" s="79" customFormat="1" ht="15.75" customHeight="1">
      <c r="A129" s="374"/>
      <c r="B129" s="101"/>
      <c r="C129" s="351"/>
      <c r="D129" s="351"/>
      <c r="E129" s="351"/>
      <c r="F129" s="351"/>
      <c r="G129" s="351"/>
      <c r="H129" s="351"/>
      <c r="I129" s="351"/>
    </row>
    <row r="130" spans="1:3" s="79" customFormat="1" ht="18.75" customHeight="1">
      <c r="A130" s="393" t="s">
        <v>38</v>
      </c>
      <c r="B130" s="373">
        <v>42750000000</v>
      </c>
      <c r="C130" s="373">
        <v>42750000000</v>
      </c>
    </row>
    <row r="131" spans="1:3" s="79" customFormat="1" ht="18.75" customHeight="1">
      <c r="A131" s="376" t="s">
        <v>192</v>
      </c>
      <c r="B131" s="106">
        <v>5000000000</v>
      </c>
      <c r="C131" s="106">
        <v>5000000000</v>
      </c>
    </row>
    <row r="132" spans="1:3" s="79" customFormat="1" ht="18.75" customHeight="1">
      <c r="A132" s="376" t="s">
        <v>193</v>
      </c>
      <c r="B132" s="106">
        <v>37750000000</v>
      </c>
      <c r="C132" s="106">
        <v>37750000000</v>
      </c>
    </row>
    <row r="133" spans="1:3" s="79" customFormat="1" ht="14.25">
      <c r="A133" s="16"/>
      <c r="B133" s="105"/>
      <c r="C133" s="105"/>
    </row>
    <row r="134" spans="1:5" s="79" customFormat="1" ht="18.75" customHeight="1">
      <c r="A134" s="16" t="s">
        <v>120</v>
      </c>
      <c r="B134" s="105">
        <v>64434246213</v>
      </c>
      <c r="C134" s="105">
        <v>54334246213</v>
      </c>
      <c r="D134" s="234"/>
      <c r="E134" s="234"/>
    </row>
    <row r="135" spans="1:5" s="79" customFormat="1" ht="18.75" customHeight="1">
      <c r="A135" s="16"/>
      <c r="B135" s="105"/>
      <c r="C135" s="105"/>
      <c r="D135" s="234"/>
      <c r="E135" s="234"/>
    </row>
    <row r="136" spans="1:3" s="79" customFormat="1" ht="18.75" customHeight="1">
      <c r="A136" s="380" t="s">
        <v>588</v>
      </c>
      <c r="B136" s="224" t="s">
        <v>626</v>
      </c>
      <c r="C136" s="224" t="s">
        <v>627</v>
      </c>
    </row>
    <row r="137" spans="1:3" s="79" customFormat="1" ht="18.75" customHeight="1">
      <c r="A137" s="377" t="s">
        <v>533</v>
      </c>
      <c r="B137" s="101">
        <v>1696874080</v>
      </c>
      <c r="C137" s="101">
        <v>1700463388</v>
      </c>
    </row>
    <row r="138" spans="1:3" s="79" customFormat="1" ht="18.75" customHeight="1">
      <c r="A138" s="377" t="s">
        <v>535</v>
      </c>
      <c r="B138" s="101">
        <v>90619119</v>
      </c>
      <c r="C138" s="101">
        <v>90619119</v>
      </c>
    </row>
    <row r="139" spans="1:3" s="79" customFormat="1" ht="18.75" customHeight="1">
      <c r="A139" s="377" t="s">
        <v>534</v>
      </c>
      <c r="B139" s="101">
        <v>1045576037</v>
      </c>
      <c r="C139" s="101">
        <v>-1008782959</v>
      </c>
    </row>
    <row r="140" spans="1:3" s="79" customFormat="1" ht="18.75" customHeight="1">
      <c r="A140" s="16" t="s">
        <v>486</v>
      </c>
      <c r="B140" s="117">
        <v>2833069236</v>
      </c>
      <c r="C140" s="117">
        <v>782299548</v>
      </c>
    </row>
    <row r="141" spans="1:3" s="79" customFormat="1" ht="18.75" customHeight="1">
      <c r="A141" s="81"/>
      <c r="B141" s="101"/>
      <c r="C141" s="101"/>
    </row>
    <row r="142" spans="1:3" s="79" customFormat="1" ht="18.75" customHeight="1">
      <c r="A142" s="83"/>
      <c r="B142" s="105"/>
      <c r="C142" s="102" t="s">
        <v>415</v>
      </c>
    </row>
    <row r="143" spans="1:3" s="79" customFormat="1" ht="18.75" customHeight="1">
      <c r="A143" s="375"/>
      <c r="B143" s="106"/>
      <c r="C143" s="106"/>
    </row>
    <row r="144" spans="1:3" s="79" customFormat="1" ht="18.75" customHeight="1">
      <c r="A144" s="375"/>
      <c r="B144" s="106"/>
      <c r="C144" s="106"/>
    </row>
    <row r="145" spans="1:3" s="79" customFormat="1" ht="18.75" customHeight="1">
      <c r="A145" s="375"/>
      <c r="B145" s="106"/>
      <c r="C145" s="106"/>
    </row>
    <row r="146" spans="1:3" s="79" customFormat="1" ht="18.75" customHeight="1">
      <c r="A146" s="375"/>
      <c r="B146" s="106"/>
      <c r="C146" s="106"/>
    </row>
    <row r="147" spans="1:3" s="79" customFormat="1" ht="18.75" customHeight="1">
      <c r="A147" s="369" t="s">
        <v>178</v>
      </c>
      <c r="B147" s="106"/>
      <c r="C147" s="106"/>
    </row>
    <row r="148" spans="1:3" s="79" customFormat="1" ht="18.75" customHeight="1">
      <c r="A148" s="375"/>
      <c r="B148" s="106"/>
      <c r="C148" s="106"/>
    </row>
    <row r="149" spans="1:3" s="79" customFormat="1" ht="18.75" customHeight="1">
      <c r="A149" s="375"/>
      <c r="B149" s="106"/>
      <c r="C149" s="106"/>
    </row>
    <row r="150" spans="1:3" s="79" customFormat="1" ht="18.75" customHeight="1">
      <c r="A150" s="375"/>
      <c r="B150" s="106"/>
      <c r="C150" s="106"/>
    </row>
    <row r="151" spans="1:3" s="79" customFormat="1" ht="18.75" customHeight="1">
      <c r="A151" s="375"/>
      <c r="B151" s="106"/>
      <c r="C151" s="106"/>
    </row>
    <row r="152" spans="1:3" s="79" customFormat="1" ht="18.75" customHeight="1">
      <c r="A152" s="375"/>
      <c r="B152" s="106"/>
      <c r="C152" s="106"/>
    </row>
    <row r="153" spans="1:3" s="79" customFormat="1" ht="18.75" customHeight="1">
      <c r="A153" s="375"/>
      <c r="B153" s="106"/>
      <c r="C153" s="106"/>
    </row>
    <row r="154" spans="1:3" s="79" customFormat="1" ht="18.75" customHeight="1">
      <c r="A154" s="375"/>
      <c r="B154" s="106"/>
      <c r="C154" s="106"/>
    </row>
    <row r="155" spans="1:3" s="79" customFormat="1" ht="18.75" customHeight="1">
      <c r="A155" s="375"/>
      <c r="B155" s="106"/>
      <c r="C155" s="106"/>
    </row>
    <row r="156" spans="1:3" s="79" customFormat="1" ht="18.75" customHeight="1">
      <c r="A156" s="375"/>
      <c r="B156" s="106"/>
      <c r="C156" s="106"/>
    </row>
    <row r="157" spans="1:3" s="79" customFormat="1" ht="18.75" customHeight="1">
      <c r="A157" s="375"/>
      <c r="B157" s="106"/>
      <c r="C157" s="106"/>
    </row>
    <row r="158" spans="1:3" s="79" customFormat="1" ht="18.75" customHeight="1">
      <c r="A158" s="375"/>
      <c r="B158" s="106"/>
      <c r="C158" s="106"/>
    </row>
    <row r="159" spans="1:3" s="79" customFormat="1" ht="18.75" customHeight="1">
      <c r="A159" s="375"/>
      <c r="B159" s="106"/>
      <c r="C159" s="106"/>
    </row>
    <row r="160" spans="1:3" s="79" customFormat="1" ht="18.75" customHeight="1">
      <c r="A160" s="375"/>
      <c r="B160" s="106"/>
      <c r="C160" s="106"/>
    </row>
    <row r="161" spans="1:3" s="79" customFormat="1" ht="18.75" customHeight="1">
      <c r="A161" s="375"/>
      <c r="B161" s="106"/>
      <c r="C161" s="106"/>
    </row>
    <row r="162" spans="1:3" s="79" customFormat="1" ht="18.75" customHeight="1">
      <c r="A162" s="375"/>
      <c r="B162" s="106"/>
      <c r="C162" s="106"/>
    </row>
    <row r="163" spans="1:3" s="79" customFormat="1" ht="18.75" customHeight="1">
      <c r="A163" s="375"/>
      <c r="B163" s="106"/>
      <c r="C163" s="106"/>
    </row>
    <row r="164" spans="1:3" s="79" customFormat="1" ht="18.75" customHeight="1">
      <c r="A164" s="375"/>
      <c r="B164" s="106"/>
      <c r="C164" s="106"/>
    </row>
    <row r="165" spans="1:3" s="79" customFormat="1" ht="18.75" customHeight="1">
      <c r="A165" s="375"/>
      <c r="B165" s="106"/>
      <c r="C165" s="106"/>
    </row>
    <row r="166" spans="1:3" s="79" customFormat="1" ht="18.75" customHeight="1">
      <c r="A166" s="375"/>
      <c r="B166" s="106"/>
      <c r="C166" s="106"/>
    </row>
    <row r="167" spans="1:3" s="79" customFormat="1" ht="18.75" customHeight="1">
      <c r="A167" s="375"/>
      <c r="B167" s="106"/>
      <c r="C167" s="106"/>
    </row>
    <row r="168" spans="1:3" s="79" customFormat="1" ht="18.75" customHeight="1">
      <c r="A168" s="375"/>
      <c r="B168" s="106"/>
      <c r="C168" s="106"/>
    </row>
    <row r="169" spans="1:3" s="79" customFormat="1" ht="18.75" customHeight="1">
      <c r="A169" s="375"/>
      <c r="B169" s="106"/>
      <c r="C169" s="106"/>
    </row>
    <row r="170" spans="1:3" s="79" customFormat="1" ht="18.75" customHeight="1">
      <c r="A170" s="375"/>
      <c r="B170" s="106"/>
      <c r="C170" s="106"/>
    </row>
    <row r="171" spans="1:3" s="79" customFormat="1" ht="18.75" customHeight="1">
      <c r="A171" s="375"/>
      <c r="B171" s="106"/>
      <c r="C171" s="106"/>
    </row>
    <row r="172" spans="1:3" s="79" customFormat="1" ht="18.75" customHeight="1">
      <c r="A172" s="375"/>
      <c r="B172" s="106"/>
      <c r="C172" s="106"/>
    </row>
    <row r="173" spans="1:3" s="79" customFormat="1" ht="18.75" customHeight="1">
      <c r="A173" s="375"/>
      <c r="B173" s="106"/>
      <c r="C173" s="106"/>
    </row>
    <row r="174" spans="1:3" s="79" customFormat="1" ht="18.75" customHeight="1">
      <c r="A174" s="375"/>
      <c r="B174" s="106"/>
      <c r="C174" s="106"/>
    </row>
    <row r="175" spans="1:3" s="79" customFormat="1" ht="18.75" customHeight="1">
      <c r="A175" s="375"/>
      <c r="B175" s="106"/>
      <c r="C175" s="106"/>
    </row>
    <row r="176" spans="1:3" s="79" customFormat="1" ht="18.75" customHeight="1">
      <c r="A176" s="375"/>
      <c r="B176" s="106"/>
      <c r="C176" s="106"/>
    </row>
    <row r="177" spans="1:3" s="79" customFormat="1" ht="18.75" customHeight="1">
      <c r="A177" s="375"/>
      <c r="B177" s="106"/>
      <c r="C177" s="106"/>
    </row>
    <row r="178" spans="1:3" s="79" customFormat="1" ht="18.75" customHeight="1">
      <c r="A178" s="375"/>
      <c r="B178" s="106"/>
      <c r="C178" s="106"/>
    </row>
    <row r="179" spans="1:3" s="79" customFormat="1" ht="18.75" customHeight="1">
      <c r="A179" s="375"/>
      <c r="B179" s="106"/>
      <c r="C179" s="106"/>
    </row>
    <row r="180" spans="1:3" s="79" customFormat="1" ht="18.75" customHeight="1">
      <c r="A180" s="375"/>
      <c r="B180" s="106"/>
      <c r="C180" s="106"/>
    </row>
    <row r="181" spans="1:3" s="79" customFormat="1" ht="18.75" customHeight="1">
      <c r="A181" s="375"/>
      <c r="B181" s="106"/>
      <c r="C181" s="106"/>
    </row>
    <row r="182" spans="1:3" s="79" customFormat="1" ht="18.75" customHeight="1">
      <c r="A182" s="375"/>
      <c r="B182" s="106"/>
      <c r="C182" s="106"/>
    </row>
    <row r="183" spans="1:3" s="79" customFormat="1" ht="18.75" customHeight="1">
      <c r="A183" s="375"/>
      <c r="B183" s="106"/>
      <c r="C183" s="106"/>
    </row>
    <row r="184" spans="1:3" s="79" customFormat="1" ht="18.75" customHeight="1">
      <c r="A184" s="375"/>
      <c r="B184" s="106"/>
      <c r="C184" s="106"/>
    </row>
    <row r="185" spans="1:3" s="79" customFormat="1" ht="18.75" customHeight="1">
      <c r="A185" s="375"/>
      <c r="B185" s="106"/>
      <c r="C185" s="106"/>
    </row>
    <row r="186" spans="1:3" s="79" customFormat="1" ht="18.75" customHeight="1">
      <c r="A186" s="375"/>
      <c r="B186" s="106"/>
      <c r="C186" s="106"/>
    </row>
    <row r="187" spans="1:3" s="79" customFormat="1" ht="18.75" customHeight="1">
      <c r="A187" s="375"/>
      <c r="B187" s="106"/>
      <c r="C187" s="106"/>
    </row>
    <row r="188" spans="1:3" s="79" customFormat="1" ht="18.75" customHeight="1">
      <c r="A188" s="369" t="s">
        <v>587</v>
      </c>
      <c r="B188" s="224" t="s">
        <v>626</v>
      </c>
      <c r="C188" s="224" t="s">
        <v>627</v>
      </c>
    </row>
    <row r="189" spans="1:3" s="79" customFormat="1" ht="15">
      <c r="A189" s="378" t="s">
        <v>500</v>
      </c>
      <c r="B189" s="103"/>
      <c r="C189" s="103"/>
    </row>
    <row r="190" spans="1:3" s="79" customFormat="1" ht="15">
      <c r="A190" s="379" t="s">
        <v>501</v>
      </c>
      <c r="B190" s="104">
        <v>202335751884</v>
      </c>
      <c r="C190" s="104">
        <v>203072471966</v>
      </c>
    </row>
    <row r="191" spans="1:3" s="79" customFormat="1" ht="15">
      <c r="A191" s="378" t="s">
        <v>502</v>
      </c>
      <c r="C191" s="103"/>
    </row>
    <row r="192" spans="1:3" s="79" customFormat="1" ht="15">
      <c r="A192" s="379" t="s">
        <v>503</v>
      </c>
      <c r="B192" s="104">
        <v>3958751312</v>
      </c>
      <c r="C192" s="104">
        <v>5471640541</v>
      </c>
    </row>
    <row r="193" spans="1:5" s="79" customFormat="1" ht="18.75" customHeight="1">
      <c r="A193" s="16" t="s">
        <v>486</v>
      </c>
      <c r="B193" s="105">
        <v>206294503196</v>
      </c>
      <c r="C193" s="105">
        <v>208544112507</v>
      </c>
      <c r="D193" s="234"/>
      <c r="E193" s="234"/>
    </row>
    <row r="194" spans="1:3" s="79" customFormat="1" ht="13.5" customHeight="1">
      <c r="A194" s="80"/>
      <c r="B194" s="106" t="s">
        <v>504</v>
      </c>
      <c r="C194" s="106"/>
    </row>
    <row r="195" spans="1:3" s="79" customFormat="1" ht="17.25" customHeight="1">
      <c r="A195" s="83"/>
      <c r="B195" s="105"/>
      <c r="C195" s="102" t="s">
        <v>415</v>
      </c>
    </row>
    <row r="196" spans="1:3" s="79" customFormat="1" ht="18.75" customHeight="1">
      <c r="A196" s="380" t="s">
        <v>290</v>
      </c>
      <c r="B196" s="224" t="s">
        <v>626</v>
      </c>
      <c r="C196" s="224" t="s">
        <v>627</v>
      </c>
    </row>
    <row r="197" spans="1:3" s="79" customFormat="1" ht="15">
      <c r="A197" s="381" t="s">
        <v>536</v>
      </c>
      <c r="B197" s="101">
        <v>3561111090</v>
      </c>
      <c r="C197" s="101">
        <v>5956859154</v>
      </c>
    </row>
    <row r="198" spans="1:3" s="79" customFormat="1" ht="15" hidden="1">
      <c r="A198" s="378" t="s">
        <v>537</v>
      </c>
      <c r="B198" s="101"/>
      <c r="C198" s="101"/>
    </row>
    <row r="199" spans="1:3" s="79" customFormat="1" ht="15" hidden="1">
      <c r="A199" s="378" t="s">
        <v>538</v>
      </c>
      <c r="B199" s="101"/>
      <c r="C199" s="101"/>
    </row>
    <row r="200" spans="1:3" s="79" customFormat="1" ht="15" hidden="1">
      <c r="A200" s="378" t="s">
        <v>539</v>
      </c>
      <c r="B200" s="101"/>
      <c r="C200" s="101"/>
    </row>
    <row r="201" spans="1:3" s="79" customFormat="1" ht="15">
      <c r="A201" s="378" t="s">
        <v>540</v>
      </c>
      <c r="B201" s="104"/>
      <c r="C201" s="104"/>
    </row>
    <row r="202" spans="1:3" s="79" customFormat="1" ht="15">
      <c r="A202" s="378" t="s">
        <v>541</v>
      </c>
      <c r="B202" s="104">
        <v>351855700</v>
      </c>
      <c r="C202" s="104">
        <v>254633415</v>
      </c>
    </row>
    <row r="203" spans="1:3" s="79" customFormat="1" ht="15">
      <c r="A203" s="378" t="s">
        <v>542</v>
      </c>
      <c r="B203" s="101"/>
      <c r="C203" s="101"/>
    </row>
    <row r="204" spans="1:3" s="79" customFormat="1" ht="15">
      <c r="A204" s="378" t="s">
        <v>543</v>
      </c>
      <c r="B204" s="101"/>
      <c r="C204" s="101"/>
    </row>
    <row r="205" spans="1:3" s="79" customFormat="1" ht="15">
      <c r="A205" s="378" t="s">
        <v>544</v>
      </c>
      <c r="B205" s="101">
        <v>15365198</v>
      </c>
      <c r="C205" s="101">
        <v>15365198</v>
      </c>
    </row>
    <row r="206" spans="1:4" s="79" customFormat="1" ht="18.75" customHeight="1">
      <c r="A206" s="16" t="s">
        <v>486</v>
      </c>
      <c r="B206" s="117">
        <v>3928331988</v>
      </c>
      <c r="C206" s="117">
        <v>6226857767</v>
      </c>
      <c r="D206" s="122"/>
    </row>
    <row r="207" spans="1:3" s="79" customFormat="1" ht="14.25">
      <c r="A207" s="16"/>
      <c r="B207" s="117"/>
      <c r="C207" s="117"/>
    </row>
    <row r="208" spans="1:3" s="79" customFormat="1" ht="18.75" customHeight="1">
      <c r="A208" s="84"/>
      <c r="B208" s="105"/>
      <c r="C208" s="102" t="s">
        <v>415</v>
      </c>
    </row>
    <row r="209" spans="1:3" s="79" customFormat="1" ht="24.75" customHeight="1">
      <c r="A209" s="78" t="s">
        <v>589</v>
      </c>
      <c r="B209" s="224" t="s">
        <v>626</v>
      </c>
      <c r="C209" s="224" t="s">
        <v>627</v>
      </c>
    </row>
    <row r="210" spans="1:3" s="79" customFormat="1" ht="24.75" customHeight="1" hidden="1">
      <c r="A210" s="80" t="s">
        <v>505</v>
      </c>
      <c r="B210" s="243"/>
      <c r="C210" s="243"/>
    </row>
    <row r="211" spans="1:8" s="79" customFormat="1" ht="15">
      <c r="A211" s="80" t="s">
        <v>506</v>
      </c>
      <c r="B211" s="106">
        <v>318031155</v>
      </c>
      <c r="C211" s="246">
        <v>334439876</v>
      </c>
      <c r="D211" s="206"/>
      <c r="E211" s="206"/>
      <c r="F211" s="206"/>
      <c r="G211" s="206"/>
      <c r="H211" s="206"/>
    </row>
    <row r="212" spans="1:8" s="79" customFormat="1" ht="15">
      <c r="A212" s="80" t="s">
        <v>507</v>
      </c>
      <c r="B212" s="106">
        <v>1159032449</v>
      </c>
      <c r="C212" s="246">
        <v>12679439</v>
      </c>
      <c r="D212" s="206"/>
      <c r="E212" s="206"/>
      <c r="F212" s="206"/>
      <c r="G212" s="206"/>
      <c r="H212" s="206"/>
    </row>
    <row r="213" spans="1:8" s="79" customFormat="1" ht="15">
      <c r="A213" s="80" t="s">
        <v>508</v>
      </c>
      <c r="B213" s="106">
        <v>212626975</v>
      </c>
      <c r="C213" s="246">
        <v>796947</v>
      </c>
      <c r="D213" s="206"/>
      <c r="E213" s="206"/>
      <c r="F213" s="206"/>
      <c r="G213" s="206"/>
      <c r="H213" s="206"/>
    </row>
    <row r="214" spans="1:8" s="79" customFormat="1" ht="15">
      <c r="A214" s="80" t="s">
        <v>421</v>
      </c>
      <c r="B214" s="106"/>
      <c r="C214" s="206"/>
      <c r="D214" s="206"/>
      <c r="E214" s="206"/>
      <c r="F214" s="206"/>
      <c r="G214" s="206"/>
      <c r="H214" s="206"/>
    </row>
    <row r="215" spans="1:5" s="79" customFormat="1" ht="15">
      <c r="A215" s="80" t="s">
        <v>509</v>
      </c>
      <c r="B215" s="106">
        <v>79163283931</v>
      </c>
      <c r="C215" s="106">
        <v>30186178723</v>
      </c>
      <c r="D215" s="234"/>
      <c r="E215" s="234"/>
    </row>
    <row r="216" spans="1:4" s="79" customFormat="1" ht="21.75" customHeight="1">
      <c r="A216" s="125" t="s">
        <v>209</v>
      </c>
      <c r="B216" s="244">
        <v>6572757935</v>
      </c>
      <c r="C216" s="244">
        <v>6794160280</v>
      </c>
      <c r="D216" s="371"/>
    </row>
    <row r="217" spans="1:5" s="79" customFormat="1" ht="15">
      <c r="A217" s="80" t="s">
        <v>217</v>
      </c>
      <c r="B217" s="106"/>
      <c r="C217" s="106">
        <v>685486307</v>
      </c>
      <c r="E217" s="122"/>
    </row>
    <row r="218" spans="1:4" s="245" customFormat="1" ht="15">
      <c r="A218" s="80" t="s">
        <v>218</v>
      </c>
      <c r="B218" s="106"/>
      <c r="C218" s="106"/>
      <c r="D218" s="384"/>
    </row>
    <row r="219" spans="1:3" s="245" customFormat="1" ht="15">
      <c r="A219" s="80" t="s">
        <v>197</v>
      </c>
      <c r="B219" s="106"/>
      <c r="C219" s="106">
        <v>0</v>
      </c>
    </row>
    <row r="220" spans="1:4" s="79" customFormat="1" ht="15">
      <c r="A220" s="80" t="s">
        <v>220</v>
      </c>
      <c r="B220" s="106">
        <v>738278058</v>
      </c>
      <c r="C220" s="106"/>
      <c r="D220" s="349"/>
    </row>
    <row r="221" spans="1:4" s="79" customFormat="1" ht="15">
      <c r="A221" s="80" t="s">
        <v>219</v>
      </c>
      <c r="B221" s="106">
        <v>5834479877</v>
      </c>
      <c r="C221" s="106">
        <v>6108673973</v>
      </c>
      <c r="D221" s="106"/>
    </row>
    <row r="222" spans="1:4" s="79" customFormat="1" ht="15">
      <c r="A222" s="125" t="s">
        <v>208</v>
      </c>
      <c r="B222" s="244">
        <v>72581279398</v>
      </c>
      <c r="C222" s="244">
        <v>23325322254</v>
      </c>
      <c r="D222" s="349"/>
    </row>
    <row r="223" spans="1:5" s="79" customFormat="1" ht="15">
      <c r="A223" s="80" t="s">
        <v>221</v>
      </c>
      <c r="B223" s="106">
        <v>6111694051</v>
      </c>
      <c r="C223" s="106">
        <v>9033686194</v>
      </c>
      <c r="D223" s="349"/>
      <c r="E223" s="122"/>
    </row>
    <row r="224" spans="1:4" s="245" customFormat="1" ht="15">
      <c r="A224" s="80" t="s">
        <v>222</v>
      </c>
      <c r="B224" s="106">
        <v>16152455140</v>
      </c>
      <c r="C224" s="106">
        <v>14291103744</v>
      </c>
      <c r="D224" s="349"/>
    </row>
    <row r="225" spans="1:3" s="245" customFormat="1" ht="15">
      <c r="A225" s="80" t="s">
        <v>107</v>
      </c>
      <c r="B225" s="106">
        <v>50305000000</v>
      </c>
      <c r="C225" s="106"/>
    </row>
    <row r="226" spans="1:4" s="79" customFormat="1" ht="15">
      <c r="A226" s="80" t="s">
        <v>108</v>
      </c>
      <c r="B226" s="106">
        <v>12130207</v>
      </c>
      <c r="C226" s="106">
        <v>532316</v>
      </c>
      <c r="D226" s="122"/>
    </row>
    <row r="227" spans="1:3" s="79" customFormat="1" ht="15">
      <c r="A227" s="125" t="s">
        <v>223</v>
      </c>
      <c r="B227" s="244">
        <v>9246598</v>
      </c>
      <c r="C227" s="244">
        <v>66696189</v>
      </c>
    </row>
    <row r="228" spans="1:4" s="79" customFormat="1" ht="14.25">
      <c r="A228" s="16" t="s">
        <v>486</v>
      </c>
      <c r="B228" s="105">
        <v>80852974510</v>
      </c>
      <c r="C228" s="105">
        <v>30534094985</v>
      </c>
      <c r="D228" s="234"/>
    </row>
    <row r="229" spans="1:4" s="79" customFormat="1" ht="9.75" customHeight="1">
      <c r="A229" s="16"/>
      <c r="B229" s="105"/>
      <c r="C229" s="105"/>
      <c r="D229" s="234"/>
    </row>
    <row r="230" spans="1:3" s="79" customFormat="1" ht="15">
      <c r="A230" s="85"/>
      <c r="B230" s="101"/>
      <c r="C230" s="102" t="s">
        <v>415</v>
      </c>
    </row>
    <row r="231" spans="1:3" s="79" customFormat="1" ht="15">
      <c r="A231" s="78" t="s">
        <v>590</v>
      </c>
      <c r="B231" s="224" t="s">
        <v>626</v>
      </c>
      <c r="C231" s="224" t="s">
        <v>627</v>
      </c>
    </row>
    <row r="232" spans="1:3" s="79" customFormat="1" ht="15">
      <c r="A232" s="86" t="s">
        <v>510</v>
      </c>
      <c r="B232" s="246">
        <v>47799195914</v>
      </c>
      <c r="C232" s="104">
        <v>104551155914</v>
      </c>
    </row>
    <row r="233" spans="1:3" s="79" customFormat="1" ht="15">
      <c r="A233" s="82" t="s">
        <v>511</v>
      </c>
      <c r="B233" s="246">
        <v>27545747962</v>
      </c>
      <c r="C233" s="104">
        <v>37268278181</v>
      </c>
    </row>
    <row r="234" spans="1:5" s="79" customFormat="1" ht="14.25">
      <c r="A234" s="16" t="s">
        <v>486</v>
      </c>
      <c r="B234" s="105">
        <v>75344943876</v>
      </c>
      <c r="C234" s="105">
        <v>141819434095</v>
      </c>
      <c r="D234" s="122"/>
      <c r="E234" s="122"/>
    </row>
    <row r="235" spans="1:5" s="79" customFormat="1" ht="9" customHeight="1">
      <c r="A235" s="16"/>
      <c r="B235" s="105"/>
      <c r="C235" s="105"/>
      <c r="D235" s="122"/>
      <c r="E235" s="122"/>
    </row>
    <row r="236" spans="1:3" s="79" customFormat="1" ht="15">
      <c r="A236" s="83"/>
      <c r="B236" s="105"/>
      <c r="C236" s="102" t="s">
        <v>415</v>
      </c>
    </row>
    <row r="237" spans="1:5" s="79" customFormat="1" ht="15">
      <c r="A237" s="78" t="s">
        <v>121</v>
      </c>
      <c r="B237" s="224">
        <v>67280239386</v>
      </c>
      <c r="C237" s="224">
        <v>78621891285</v>
      </c>
      <c r="D237" s="234"/>
      <c r="E237" s="234"/>
    </row>
    <row r="238" spans="1:3" s="79" customFormat="1" ht="15">
      <c r="A238" s="125" t="s">
        <v>209</v>
      </c>
      <c r="B238" s="244">
        <v>13008260159</v>
      </c>
      <c r="C238" s="244">
        <v>13008260159</v>
      </c>
    </row>
    <row r="239" spans="1:3" s="79" customFormat="1" ht="15">
      <c r="A239" s="80" t="s">
        <v>122</v>
      </c>
      <c r="B239" s="106">
        <v>4366344706</v>
      </c>
      <c r="C239" s="106">
        <v>4366344706</v>
      </c>
    </row>
    <row r="240" spans="1:3" s="245" customFormat="1" ht="15">
      <c r="A240" s="80" t="s">
        <v>123</v>
      </c>
      <c r="B240" s="106">
        <v>8641915453</v>
      </c>
      <c r="C240" s="106">
        <v>8641915453</v>
      </c>
    </row>
    <row r="241" spans="1:3" s="79" customFormat="1" ht="15">
      <c r="A241" s="125" t="s">
        <v>208</v>
      </c>
      <c r="B241" s="244">
        <v>54271979227</v>
      </c>
      <c r="C241" s="244">
        <v>65613631126</v>
      </c>
    </row>
    <row r="242" spans="1:3" s="79" customFormat="1" ht="15">
      <c r="A242" s="80" t="s">
        <v>49</v>
      </c>
      <c r="B242" s="106">
        <v>19646818182</v>
      </c>
      <c r="C242" s="106">
        <v>19646818182</v>
      </c>
    </row>
    <row r="243" spans="1:3" s="245" customFormat="1" ht="15">
      <c r="A243" s="80" t="s">
        <v>48</v>
      </c>
      <c r="B243" s="106">
        <v>34625161045</v>
      </c>
      <c r="C243" s="106">
        <v>45966812944</v>
      </c>
    </row>
    <row r="244" spans="1:3" s="79" customFormat="1" ht="24.75" customHeight="1">
      <c r="A244" s="80"/>
      <c r="B244" s="106"/>
      <c r="C244" s="106"/>
    </row>
    <row r="245" spans="1:3" s="79" customFormat="1" ht="18.75" customHeight="1">
      <c r="A245" s="87"/>
      <c r="B245" s="101"/>
      <c r="C245" s="101"/>
    </row>
    <row r="246" spans="1:3" s="79" customFormat="1" ht="18.75" customHeight="1">
      <c r="A246" s="87"/>
      <c r="B246" s="101"/>
      <c r="C246" s="101"/>
    </row>
    <row r="247" spans="1:3" s="79" customFormat="1" ht="15">
      <c r="A247" s="87"/>
      <c r="B247" s="101"/>
      <c r="C247" s="101"/>
    </row>
    <row r="248" spans="1:3" s="79" customFormat="1" ht="15">
      <c r="A248" s="87"/>
      <c r="B248" s="101"/>
      <c r="C248" s="101"/>
    </row>
    <row r="249" spans="1:3" s="79" customFormat="1" ht="15">
      <c r="A249" s="87"/>
      <c r="B249" s="101"/>
      <c r="C249" s="101"/>
    </row>
    <row r="250" spans="1:3" s="79" customFormat="1" ht="15">
      <c r="A250" s="87" t="s">
        <v>295</v>
      </c>
      <c r="B250" s="101"/>
      <c r="C250" s="101"/>
    </row>
    <row r="251" spans="1:3" s="79" customFormat="1" ht="15">
      <c r="A251" s="87"/>
      <c r="B251" s="101"/>
      <c r="C251" s="101"/>
    </row>
    <row r="252" spans="1:3" s="79" customFormat="1" ht="15">
      <c r="A252" s="87"/>
      <c r="B252" s="101"/>
      <c r="C252" s="101"/>
    </row>
    <row r="253" spans="1:3" s="79" customFormat="1" ht="15">
      <c r="A253" s="87"/>
      <c r="B253" s="101"/>
      <c r="C253" s="101"/>
    </row>
    <row r="254" spans="1:3" s="79" customFormat="1" ht="15">
      <c r="A254" s="87"/>
      <c r="B254" s="101"/>
      <c r="C254" s="101"/>
    </row>
    <row r="255" spans="1:3" s="79" customFormat="1" ht="15">
      <c r="A255" s="87"/>
      <c r="B255" s="101"/>
      <c r="C255" s="101"/>
    </row>
    <row r="256" spans="1:3" s="79" customFormat="1" ht="15">
      <c r="A256" s="87"/>
      <c r="B256" s="101"/>
      <c r="C256" s="101"/>
    </row>
    <row r="257" spans="1:3" s="79" customFormat="1" ht="15">
      <c r="A257" s="87"/>
      <c r="B257" s="101"/>
      <c r="C257" s="101"/>
    </row>
    <row r="258" spans="1:3" s="79" customFormat="1" ht="15">
      <c r="A258" s="87"/>
      <c r="B258" s="101"/>
      <c r="C258" s="101"/>
    </row>
    <row r="259" spans="1:3" s="79" customFormat="1" ht="15">
      <c r="A259" s="87"/>
      <c r="B259" s="101"/>
      <c r="C259" s="101"/>
    </row>
    <row r="260" spans="1:3" s="79" customFormat="1" ht="15">
      <c r="A260" s="87"/>
      <c r="B260" s="101"/>
      <c r="C260" s="101"/>
    </row>
    <row r="261" spans="1:3" s="79" customFormat="1" ht="15">
      <c r="A261" s="87"/>
      <c r="B261" s="101"/>
      <c r="C261" s="101"/>
    </row>
    <row r="262" spans="1:3" s="79" customFormat="1" ht="15">
      <c r="A262" s="87"/>
      <c r="B262" s="101"/>
      <c r="C262" s="101"/>
    </row>
    <row r="263" spans="1:3" s="79" customFormat="1" ht="15">
      <c r="A263" s="87"/>
      <c r="B263" s="101"/>
      <c r="C263" s="101"/>
    </row>
    <row r="264" spans="1:3" s="79" customFormat="1" ht="15">
      <c r="A264" s="87"/>
      <c r="B264" s="101"/>
      <c r="C264" s="101"/>
    </row>
    <row r="265" spans="1:3" s="79" customFormat="1" ht="15">
      <c r="A265" s="87"/>
      <c r="B265" s="101"/>
      <c r="C265" s="101"/>
    </row>
    <row r="266" spans="1:3" s="79" customFormat="1" ht="15">
      <c r="A266" s="87"/>
      <c r="B266" s="101"/>
      <c r="C266" s="101"/>
    </row>
    <row r="267" spans="1:3" s="79" customFormat="1" ht="15">
      <c r="A267" s="87"/>
      <c r="B267" s="101"/>
      <c r="C267" s="101"/>
    </row>
    <row r="268" spans="1:3" s="79" customFormat="1" ht="15">
      <c r="A268" s="87"/>
      <c r="B268" s="101"/>
      <c r="C268" s="101"/>
    </row>
    <row r="269" spans="1:3" s="79" customFormat="1" ht="15">
      <c r="A269" s="87"/>
      <c r="B269" s="101"/>
      <c r="C269" s="101"/>
    </row>
    <row r="270" spans="1:3" s="79" customFormat="1" ht="15">
      <c r="A270" s="87"/>
      <c r="B270" s="101"/>
      <c r="C270" s="101"/>
    </row>
    <row r="271" spans="1:3" s="79" customFormat="1" ht="15">
      <c r="A271" s="87"/>
      <c r="B271" s="101"/>
      <c r="C271" s="101"/>
    </row>
    <row r="272" spans="1:3" s="79" customFormat="1" ht="15">
      <c r="A272" s="87"/>
      <c r="B272" s="101"/>
      <c r="C272" s="101"/>
    </row>
    <row r="273" spans="1:3" s="79" customFormat="1" ht="15">
      <c r="A273" s="87"/>
      <c r="B273" s="101"/>
      <c r="C273" s="101"/>
    </row>
    <row r="274" spans="1:3" s="79" customFormat="1" ht="15">
      <c r="A274" s="87"/>
      <c r="B274" s="101"/>
      <c r="C274" s="101"/>
    </row>
    <row r="275" spans="1:3" s="79" customFormat="1" ht="15">
      <c r="A275" s="87"/>
      <c r="B275" s="101"/>
      <c r="C275" s="101"/>
    </row>
    <row r="276" spans="1:3" s="79" customFormat="1" ht="15">
      <c r="A276" s="87"/>
      <c r="B276" s="101"/>
      <c r="C276" s="101"/>
    </row>
    <row r="277" spans="1:3" s="79" customFormat="1" ht="15">
      <c r="A277" s="87"/>
      <c r="B277" s="101"/>
      <c r="C277" s="101"/>
    </row>
    <row r="278" spans="1:3" s="79" customFormat="1" ht="15">
      <c r="A278" s="87"/>
      <c r="B278" s="101"/>
      <c r="C278" s="101"/>
    </row>
    <row r="279" spans="1:3" s="79" customFormat="1" ht="15">
      <c r="A279" s="87"/>
      <c r="B279" s="101"/>
      <c r="C279" s="101"/>
    </row>
    <row r="280" spans="1:3" s="79" customFormat="1" ht="15">
      <c r="A280" s="87"/>
      <c r="B280" s="101"/>
      <c r="C280" s="101"/>
    </row>
    <row r="281" spans="1:3" s="79" customFormat="1" ht="15">
      <c r="A281" s="87"/>
      <c r="B281" s="101"/>
      <c r="C281" s="101"/>
    </row>
    <row r="282" spans="1:3" s="79" customFormat="1" ht="15">
      <c r="A282" s="87"/>
      <c r="B282" s="101"/>
      <c r="C282" s="101"/>
    </row>
    <row r="283" spans="1:3" s="79" customFormat="1" ht="15">
      <c r="A283" s="87"/>
      <c r="B283" s="101"/>
      <c r="C283" s="101"/>
    </row>
    <row r="284" spans="1:3" s="79" customFormat="1" ht="15">
      <c r="A284" s="87"/>
      <c r="B284" s="101"/>
      <c r="C284" s="101"/>
    </row>
    <row r="285" spans="1:3" s="79" customFormat="1" ht="15">
      <c r="A285" s="87"/>
      <c r="B285" s="101"/>
      <c r="C285" s="101"/>
    </row>
    <row r="286" spans="1:3" s="79" customFormat="1" ht="15">
      <c r="A286" s="87"/>
      <c r="B286" s="101"/>
      <c r="C286" s="101"/>
    </row>
    <row r="287" spans="1:3" s="79" customFormat="1" ht="15">
      <c r="A287" s="87"/>
      <c r="B287" s="101"/>
      <c r="C287" s="101"/>
    </row>
    <row r="288" spans="1:3" s="79" customFormat="1" ht="15">
      <c r="A288" s="87"/>
      <c r="B288" s="101"/>
      <c r="C288" s="101"/>
    </row>
    <row r="289" spans="1:3" s="79" customFormat="1" ht="15">
      <c r="A289" s="87"/>
      <c r="B289" s="101"/>
      <c r="C289" s="101"/>
    </row>
    <row r="290" spans="1:3" s="79" customFormat="1" ht="15">
      <c r="A290" s="87"/>
      <c r="B290" s="101"/>
      <c r="C290" s="101"/>
    </row>
    <row r="291" spans="1:3" s="79" customFormat="1" ht="15">
      <c r="A291" s="87"/>
      <c r="B291" s="101"/>
      <c r="C291" s="101"/>
    </row>
    <row r="292" spans="1:3" s="79" customFormat="1" ht="15">
      <c r="A292" s="87"/>
      <c r="B292" s="101"/>
      <c r="C292" s="101"/>
    </row>
    <row r="293" spans="1:3" s="79" customFormat="1" ht="15">
      <c r="A293" s="87"/>
      <c r="B293" s="101"/>
      <c r="C293" s="101"/>
    </row>
    <row r="294" spans="1:3" s="79" customFormat="1" ht="15">
      <c r="A294" s="87"/>
      <c r="B294" s="101"/>
      <c r="C294" s="101"/>
    </row>
    <row r="295" spans="1:3" s="79" customFormat="1" ht="15">
      <c r="A295" s="87"/>
      <c r="B295" s="101"/>
      <c r="C295" s="101"/>
    </row>
    <row r="296" spans="1:3" s="79" customFormat="1" ht="15">
      <c r="A296" s="15" t="s">
        <v>605</v>
      </c>
      <c r="B296" s="224" t="s">
        <v>626</v>
      </c>
      <c r="C296" s="224" t="s">
        <v>627</v>
      </c>
    </row>
    <row r="297" spans="1:3" s="79" customFormat="1" ht="15">
      <c r="A297" s="82" t="s">
        <v>606</v>
      </c>
      <c r="B297" s="109">
        <v>204000000000</v>
      </c>
      <c r="C297" s="109">
        <v>102000000000</v>
      </c>
    </row>
    <row r="298" spans="1:3" s="79" customFormat="1" ht="15">
      <c r="A298" s="74" t="s">
        <v>607</v>
      </c>
      <c r="B298" s="109">
        <v>-4017600000</v>
      </c>
      <c r="C298" s="109">
        <v>49744960000</v>
      </c>
    </row>
    <row r="299" spans="1:4" s="79" customFormat="1" ht="14.25">
      <c r="A299" s="16" t="s">
        <v>486</v>
      </c>
      <c r="B299" s="110">
        <v>199982400000</v>
      </c>
      <c r="C299" s="110">
        <v>151744960000</v>
      </c>
      <c r="D299" s="122"/>
    </row>
    <row r="300" spans="1:4" s="79" customFormat="1" ht="14.25">
      <c r="A300" s="16"/>
      <c r="B300" s="110"/>
      <c r="C300" s="110"/>
      <c r="D300" s="110"/>
    </row>
    <row r="301" spans="1:3" s="79" customFormat="1" ht="15">
      <c r="A301" s="15" t="s">
        <v>608</v>
      </c>
      <c r="B301" s="225" t="s">
        <v>626</v>
      </c>
      <c r="C301" s="225" t="s">
        <v>627</v>
      </c>
    </row>
    <row r="302" spans="1:3" s="79" customFormat="1" ht="15">
      <c r="A302" s="82" t="s">
        <v>609</v>
      </c>
      <c r="B302" s="268">
        <v>1.020089767899575</v>
      </c>
      <c r="C302" s="268">
        <v>0.672</v>
      </c>
    </row>
    <row r="303" spans="1:3" s="79" customFormat="1" ht="15">
      <c r="A303" s="82" t="s">
        <v>610</v>
      </c>
      <c r="B303" s="88">
        <v>0.51</v>
      </c>
      <c r="C303" s="88">
        <v>0.51</v>
      </c>
    </row>
    <row r="304" spans="1:3" s="79" customFormat="1" ht="15">
      <c r="A304" s="89" t="s">
        <v>611</v>
      </c>
      <c r="B304" s="111"/>
      <c r="C304" s="111"/>
    </row>
    <row r="305" spans="1:3" s="79" customFormat="1" ht="15">
      <c r="A305" s="89" t="s">
        <v>612</v>
      </c>
      <c r="B305" s="111"/>
      <c r="C305" s="111"/>
    </row>
    <row r="306" spans="1:3" s="79" customFormat="1" ht="14.25">
      <c r="A306" s="385" t="s">
        <v>613</v>
      </c>
      <c r="B306" s="112"/>
      <c r="C306" s="112"/>
    </row>
    <row r="307" spans="1:3" s="79" customFormat="1" ht="15">
      <c r="A307" s="90" t="s">
        <v>614</v>
      </c>
      <c r="B307" s="113" t="s">
        <v>644</v>
      </c>
      <c r="C307" s="226" t="s">
        <v>627</v>
      </c>
    </row>
    <row r="308" spans="1:3" s="79" customFormat="1" ht="15">
      <c r="A308" s="91" t="s">
        <v>645</v>
      </c>
      <c r="B308" s="109">
        <v>151744690000</v>
      </c>
      <c r="C308" s="109">
        <v>100000000000</v>
      </c>
    </row>
    <row r="309" spans="1:4" s="79" customFormat="1" ht="15">
      <c r="A309" s="91" t="s">
        <v>615</v>
      </c>
      <c r="B309" s="109">
        <v>48237710000</v>
      </c>
      <c r="C309" s="109">
        <v>51744690000</v>
      </c>
      <c r="D309" s="122"/>
    </row>
    <row r="310" spans="1:3" s="79" customFormat="1" ht="15">
      <c r="A310" s="91" t="s">
        <v>616</v>
      </c>
      <c r="B310" s="109"/>
      <c r="C310" s="109"/>
    </row>
    <row r="311" spans="1:3" s="79" customFormat="1" ht="15">
      <c r="A311" s="91" t="s">
        <v>617</v>
      </c>
      <c r="B311" s="114">
        <v>199982400000</v>
      </c>
      <c r="C311" s="114">
        <v>151744690000</v>
      </c>
    </row>
    <row r="312" spans="1:3" s="79" customFormat="1" ht="14.25">
      <c r="A312" s="90" t="s">
        <v>618</v>
      </c>
      <c r="B312" s="110"/>
      <c r="C312" s="110">
        <v>14462010000</v>
      </c>
    </row>
    <row r="313" spans="1:3" s="79" customFormat="1" ht="15">
      <c r="A313" s="91" t="s">
        <v>619</v>
      </c>
      <c r="B313" s="109"/>
      <c r="C313" s="109"/>
    </row>
    <row r="314" spans="1:3" s="92" customFormat="1" ht="15">
      <c r="A314" s="91" t="s">
        <v>264</v>
      </c>
      <c r="B314" s="109"/>
      <c r="C314" s="109">
        <v>14462010000</v>
      </c>
    </row>
    <row r="315" spans="1:3" s="79" customFormat="1" ht="15">
      <c r="A315" s="93" t="s">
        <v>620</v>
      </c>
      <c r="B315" s="109"/>
      <c r="C315" s="109">
        <v>14462010000</v>
      </c>
    </row>
    <row r="316" spans="1:3" s="79" customFormat="1" ht="15">
      <c r="A316" s="77" t="s">
        <v>621</v>
      </c>
      <c r="B316" s="115" t="s">
        <v>644</v>
      </c>
      <c r="C316" s="227" t="s">
        <v>627</v>
      </c>
    </row>
    <row r="317" spans="1:3" s="79" customFormat="1" ht="15">
      <c r="A317" s="93" t="s">
        <v>622</v>
      </c>
      <c r="B317" s="106"/>
      <c r="C317" s="106" t="s">
        <v>27</v>
      </c>
    </row>
    <row r="318" spans="1:3" s="79" customFormat="1" ht="15">
      <c r="A318" s="91" t="s">
        <v>623</v>
      </c>
      <c r="B318" s="249"/>
      <c r="C318" s="249" t="s">
        <v>27</v>
      </c>
    </row>
    <row r="319" spans="1:3" s="79" customFormat="1" ht="15">
      <c r="A319" s="91" t="s">
        <v>624</v>
      </c>
      <c r="B319" s="104"/>
      <c r="C319" s="104"/>
    </row>
    <row r="320" spans="1:3" s="79" customFormat="1" ht="15">
      <c r="A320" s="93" t="s">
        <v>640</v>
      </c>
      <c r="B320" s="104"/>
      <c r="C320" s="104"/>
    </row>
    <row r="321" spans="1:3" s="79" customFormat="1" ht="15">
      <c r="A321" s="85"/>
      <c r="B321" s="116"/>
      <c r="C321" s="116"/>
    </row>
    <row r="322" spans="1:3" s="79" customFormat="1" ht="15">
      <c r="A322" s="83" t="s">
        <v>641</v>
      </c>
      <c r="B322" s="108" t="s">
        <v>644</v>
      </c>
      <c r="C322" s="225" t="s">
        <v>627</v>
      </c>
    </row>
    <row r="323" spans="1:3" s="79" customFormat="1" ht="15">
      <c r="A323" s="93" t="s">
        <v>642</v>
      </c>
      <c r="B323" s="104">
        <v>20000000</v>
      </c>
      <c r="C323" s="104">
        <v>20000000</v>
      </c>
    </row>
    <row r="324" spans="1:3" s="92" customFormat="1" ht="15">
      <c r="A324" s="93" t="s">
        <v>643</v>
      </c>
      <c r="B324" s="106"/>
      <c r="C324" s="106"/>
    </row>
    <row r="325" spans="1:3" s="79" customFormat="1" ht="15">
      <c r="A325" s="91" t="s">
        <v>2</v>
      </c>
      <c r="B325" s="104">
        <v>19998240</v>
      </c>
      <c r="C325" s="104">
        <v>15174469</v>
      </c>
    </row>
    <row r="326" spans="1:3" s="79" customFormat="1" ht="15">
      <c r="A326" s="91" t="s">
        <v>3</v>
      </c>
      <c r="B326" s="104"/>
      <c r="C326" s="104"/>
    </row>
    <row r="327" spans="1:3" s="79" customFormat="1" ht="14.25">
      <c r="A327" s="90" t="s">
        <v>4</v>
      </c>
      <c r="B327" s="105">
        <v>1760</v>
      </c>
      <c r="C327" s="105">
        <v>1760</v>
      </c>
    </row>
    <row r="328" spans="1:3" s="79" customFormat="1" ht="15">
      <c r="A328" s="91" t="s">
        <v>2</v>
      </c>
      <c r="B328" s="104">
        <v>1760</v>
      </c>
      <c r="C328" s="104">
        <v>1760</v>
      </c>
    </row>
    <row r="329" spans="1:3" s="92" customFormat="1" ht="15">
      <c r="A329" s="91" t="s">
        <v>3</v>
      </c>
      <c r="B329" s="104"/>
      <c r="C329" s="104"/>
    </row>
    <row r="330" spans="1:3" s="79" customFormat="1" ht="14.25">
      <c r="A330" s="90" t="s">
        <v>5</v>
      </c>
      <c r="B330" s="105">
        <v>11442430.222222222</v>
      </c>
      <c r="C330" s="105">
        <v>9998240</v>
      </c>
    </row>
    <row r="331" spans="1:4" s="79" customFormat="1" ht="15">
      <c r="A331" s="91" t="s">
        <v>2</v>
      </c>
      <c r="B331" s="104">
        <v>11442430.222222222</v>
      </c>
      <c r="C331" s="104">
        <v>9998240</v>
      </c>
      <c r="D331" s="122"/>
    </row>
    <row r="332" spans="1:3" s="92" customFormat="1" ht="15">
      <c r="A332" s="91" t="s">
        <v>6</v>
      </c>
      <c r="B332" s="101"/>
      <c r="C332" s="101"/>
    </row>
    <row r="333" spans="1:3" s="79" customFormat="1" ht="15">
      <c r="A333" s="94" t="s">
        <v>7</v>
      </c>
      <c r="B333" s="101"/>
      <c r="C333" s="101"/>
    </row>
    <row r="334" spans="1:3" s="79" customFormat="1" ht="15">
      <c r="A334" s="390" t="s">
        <v>8</v>
      </c>
      <c r="B334" s="108" t="s">
        <v>644</v>
      </c>
      <c r="C334" s="225" t="s">
        <v>627</v>
      </c>
    </row>
    <row r="335" spans="1:38" s="79" customFormat="1" ht="15.75">
      <c r="A335" s="93" t="s">
        <v>9</v>
      </c>
      <c r="B335" s="114">
        <v>20911319310</v>
      </c>
      <c r="C335" s="114">
        <v>20911319310</v>
      </c>
      <c r="D335" s="352"/>
      <c r="E335" s="391"/>
      <c r="F335" s="391"/>
      <c r="G335" s="391"/>
      <c r="H335" s="391"/>
      <c r="I335" s="391"/>
      <c r="J335" s="391"/>
      <c r="K335" s="391"/>
      <c r="L335" s="391"/>
      <c r="M335" s="391"/>
      <c r="N335" s="391"/>
      <c r="O335" s="391"/>
      <c r="P335" s="391"/>
      <c r="Q335" s="391"/>
      <c r="R335" s="391"/>
      <c r="S335" s="391"/>
      <c r="T335" s="391"/>
      <c r="U335" s="391"/>
      <c r="V335" s="391"/>
      <c r="W335" s="391"/>
      <c r="X335" s="391"/>
      <c r="Y335" s="391"/>
      <c r="Z335" s="391"/>
      <c r="AA335" s="391"/>
      <c r="AB335" s="391"/>
      <c r="AC335" s="391"/>
      <c r="AD335" s="391"/>
      <c r="AE335" s="391"/>
      <c r="AF335" s="391"/>
      <c r="AG335" s="391"/>
      <c r="AH335" s="391"/>
      <c r="AI335" s="391"/>
      <c r="AJ335" s="391"/>
      <c r="AK335" s="391"/>
      <c r="AL335" s="391"/>
    </row>
    <row r="336" spans="1:3" s="79" customFormat="1" ht="15">
      <c r="A336" s="93" t="s">
        <v>10</v>
      </c>
      <c r="B336" s="114">
        <v>4792032254</v>
      </c>
      <c r="C336" s="114">
        <v>4792032254</v>
      </c>
    </row>
    <row r="337" spans="1:3" s="79" customFormat="1" ht="15">
      <c r="A337" s="93" t="s">
        <v>11</v>
      </c>
      <c r="B337" s="101"/>
      <c r="C337" s="101" t="s">
        <v>291</v>
      </c>
    </row>
    <row r="338" spans="1:3" s="79" customFormat="1" ht="14.25">
      <c r="A338" s="123" t="s">
        <v>486</v>
      </c>
      <c r="B338" s="117">
        <v>25703351564</v>
      </c>
      <c r="C338" s="117">
        <v>25703351564</v>
      </c>
    </row>
    <row r="339" spans="1:34" s="79" customFormat="1" ht="63" customHeight="1">
      <c r="A339" s="465" t="s">
        <v>649</v>
      </c>
      <c r="B339" s="465"/>
      <c r="C339" s="465"/>
      <c r="D339" s="392"/>
      <c r="E339" s="392"/>
      <c r="F339" s="392"/>
      <c r="G339" s="392"/>
      <c r="H339" s="392"/>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2"/>
      <c r="AE339" s="392"/>
      <c r="AF339" s="392"/>
      <c r="AG339" s="392"/>
      <c r="AH339" s="392"/>
    </row>
    <row r="340" spans="1:34" s="79" customFormat="1" ht="15.75">
      <c r="A340" s="356"/>
      <c r="B340" s="356"/>
      <c r="C340" s="356"/>
      <c r="D340" s="392"/>
      <c r="E340" s="392"/>
      <c r="F340" s="392"/>
      <c r="G340" s="392"/>
      <c r="H340" s="392"/>
      <c r="I340" s="392"/>
      <c r="J340" s="392"/>
      <c r="K340" s="392"/>
      <c r="L340" s="392"/>
      <c r="M340" s="392"/>
      <c r="N340" s="392"/>
      <c r="O340" s="392"/>
      <c r="P340" s="392"/>
      <c r="Q340" s="392"/>
      <c r="R340" s="392"/>
      <c r="S340" s="392"/>
      <c r="T340" s="392"/>
      <c r="U340" s="392"/>
      <c r="V340" s="392"/>
      <c r="W340" s="392"/>
      <c r="X340" s="392"/>
      <c r="Y340" s="392"/>
      <c r="Z340" s="392"/>
      <c r="AA340" s="392"/>
      <c r="AB340" s="392"/>
      <c r="AC340" s="392"/>
      <c r="AD340" s="392"/>
      <c r="AE340" s="392"/>
      <c r="AF340" s="392"/>
      <c r="AG340" s="392"/>
      <c r="AH340" s="392"/>
    </row>
    <row r="341" spans="1:34" s="79" customFormat="1" ht="77.25" customHeight="1">
      <c r="A341" s="465" t="s">
        <v>650</v>
      </c>
      <c r="B341" s="465"/>
      <c r="C341" s="465"/>
      <c r="D341" s="392"/>
      <c r="E341" s="392"/>
      <c r="F341" s="392"/>
      <c r="G341" s="392"/>
      <c r="H341" s="392"/>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2"/>
      <c r="AE341" s="392"/>
      <c r="AF341" s="392"/>
      <c r="AG341" s="392"/>
      <c r="AH341" s="392"/>
    </row>
    <row r="342" spans="1:3" s="79" customFormat="1" ht="15">
      <c r="A342" s="93"/>
      <c r="B342" s="101"/>
      <c r="C342" s="101"/>
    </row>
    <row r="343" spans="1:3" s="79" customFormat="1" ht="28.5">
      <c r="A343" s="208" t="s">
        <v>16</v>
      </c>
      <c r="B343" s="208"/>
      <c r="C343" s="208"/>
    </row>
    <row r="344" spans="1:3" s="79" customFormat="1" ht="15">
      <c r="A344" s="80"/>
      <c r="B344" s="106"/>
      <c r="C344" s="102" t="s">
        <v>415</v>
      </c>
    </row>
    <row r="345" spans="1:3" s="79" customFormat="1" ht="29.25" customHeight="1">
      <c r="A345" s="78" t="s">
        <v>17</v>
      </c>
      <c r="B345" s="248" t="s">
        <v>646</v>
      </c>
      <c r="C345" s="248" t="s">
        <v>647</v>
      </c>
    </row>
    <row r="346" spans="1:3" s="79" customFormat="1" ht="15">
      <c r="A346" s="82" t="s">
        <v>512</v>
      </c>
      <c r="B346" s="394">
        <v>89105848785</v>
      </c>
      <c r="C346" s="394">
        <v>59110345475</v>
      </c>
    </row>
    <row r="347" spans="1:3" s="79" customFormat="1" ht="15">
      <c r="A347" s="82" t="s">
        <v>513</v>
      </c>
      <c r="B347" s="394">
        <v>1665996381</v>
      </c>
      <c r="C347" s="394">
        <v>2048768534</v>
      </c>
    </row>
    <row r="348" spans="1:3" s="79" customFormat="1" ht="30">
      <c r="A348" s="82" t="s">
        <v>514</v>
      </c>
      <c r="B348" s="394">
        <v>5595750197</v>
      </c>
      <c r="C348" s="395">
        <v>31039068772</v>
      </c>
    </row>
    <row r="349" spans="1:3" s="79" customFormat="1" ht="15">
      <c r="A349" s="74" t="s">
        <v>18</v>
      </c>
      <c r="B349" s="394">
        <v>104185110386</v>
      </c>
      <c r="C349" s="395">
        <v>90094777840</v>
      </c>
    </row>
    <row r="350" spans="1:4" s="79" customFormat="1" ht="14.25">
      <c r="A350" s="16" t="s">
        <v>486</v>
      </c>
      <c r="B350" s="110">
        <v>200552705749</v>
      </c>
      <c r="C350" s="110">
        <v>182292960621</v>
      </c>
      <c r="D350" s="122"/>
    </row>
    <row r="351" spans="1:3" s="79" customFormat="1" ht="15">
      <c r="A351" s="80"/>
      <c r="B351" s="106"/>
      <c r="C351" s="102" t="s">
        <v>415</v>
      </c>
    </row>
    <row r="352" spans="1:3" s="79" customFormat="1" ht="30">
      <c r="A352" s="78" t="s">
        <v>274</v>
      </c>
      <c r="B352" s="248" t="s">
        <v>646</v>
      </c>
      <c r="C352" s="248" t="s">
        <v>647</v>
      </c>
    </row>
    <row r="353" spans="1:3" s="79" customFormat="1" ht="15">
      <c r="A353" s="80" t="s">
        <v>515</v>
      </c>
      <c r="B353" s="104"/>
      <c r="C353" s="104"/>
    </row>
    <row r="354" spans="1:3" s="79" customFormat="1" ht="15">
      <c r="A354" s="80" t="s">
        <v>516</v>
      </c>
      <c r="B354" s="104"/>
      <c r="C354" s="104"/>
    </row>
    <row r="355" spans="1:3" s="79" customFormat="1" ht="14.25">
      <c r="A355" s="16" t="s">
        <v>486</v>
      </c>
      <c r="B355" s="105">
        <v>0</v>
      </c>
      <c r="C355" s="105">
        <v>0</v>
      </c>
    </row>
    <row r="356" spans="1:3" s="79" customFormat="1" ht="15">
      <c r="A356" s="80"/>
      <c r="B356" s="106"/>
      <c r="C356" s="106"/>
    </row>
    <row r="357" spans="1:3" s="79" customFormat="1" ht="30">
      <c r="A357" s="78" t="s">
        <v>278</v>
      </c>
      <c r="B357" s="248" t="s">
        <v>646</v>
      </c>
      <c r="C357" s="248" t="s">
        <v>647</v>
      </c>
    </row>
    <row r="358" spans="1:2" s="79" customFormat="1" ht="15">
      <c r="A358" s="74" t="s">
        <v>275</v>
      </c>
      <c r="B358" s="104"/>
    </row>
    <row r="359" spans="1:3" s="79" customFormat="1" ht="15">
      <c r="A359" s="82" t="s">
        <v>276</v>
      </c>
      <c r="B359" s="104">
        <v>198886709368</v>
      </c>
      <c r="C359" s="104">
        <v>180244192087</v>
      </c>
    </row>
    <row r="360" spans="1:3" s="79" customFormat="1" ht="15">
      <c r="A360" s="82" t="s">
        <v>277</v>
      </c>
      <c r="B360" s="104">
        <v>1665996381</v>
      </c>
      <c r="C360" s="104">
        <v>2048768534</v>
      </c>
    </row>
    <row r="361" spans="1:3" s="79" customFormat="1" ht="14.25">
      <c r="A361" s="16" t="s">
        <v>486</v>
      </c>
      <c r="B361" s="105">
        <v>200552705749</v>
      </c>
      <c r="C361" s="105">
        <v>182292960621</v>
      </c>
    </row>
    <row r="362" spans="1:3" s="79" customFormat="1" ht="6.75" customHeight="1">
      <c r="A362" s="16"/>
      <c r="B362" s="105"/>
      <c r="C362" s="105"/>
    </row>
    <row r="363" spans="1:3" s="79" customFormat="1" ht="15">
      <c r="A363" s="80"/>
      <c r="B363" s="106"/>
      <c r="C363" s="102" t="s">
        <v>415</v>
      </c>
    </row>
    <row r="364" spans="1:3" s="79" customFormat="1" ht="30">
      <c r="A364" s="78" t="s">
        <v>279</v>
      </c>
      <c r="B364" s="248" t="s">
        <v>646</v>
      </c>
      <c r="C364" s="248" t="s">
        <v>647</v>
      </c>
    </row>
    <row r="365" spans="1:3" s="79" customFormat="1" ht="15">
      <c r="A365" s="74" t="s">
        <v>517</v>
      </c>
      <c r="B365" s="104">
        <v>177199021787</v>
      </c>
      <c r="C365" s="104">
        <v>154942942534</v>
      </c>
    </row>
    <row r="366" spans="1:3" s="79" customFormat="1" ht="15">
      <c r="A366" s="74" t="s">
        <v>518</v>
      </c>
      <c r="B366" s="104"/>
      <c r="C366" s="104"/>
    </row>
    <row r="367" spans="1:4" s="79" customFormat="1" ht="14.25">
      <c r="A367" s="16" t="s">
        <v>486</v>
      </c>
      <c r="B367" s="105">
        <v>177199021787</v>
      </c>
      <c r="C367" s="105">
        <v>154942942534</v>
      </c>
      <c r="D367" s="234"/>
    </row>
    <row r="368" spans="1:3" s="79" customFormat="1" ht="15">
      <c r="A368" s="81"/>
      <c r="B368" s="101"/>
      <c r="C368" s="102" t="s">
        <v>415</v>
      </c>
    </row>
    <row r="369" spans="1:3" s="79" customFormat="1" ht="7.5" customHeight="1">
      <c r="A369" s="81"/>
      <c r="B369" s="101"/>
      <c r="C369" s="102"/>
    </row>
    <row r="370" spans="1:5" s="79" customFormat="1" ht="30">
      <c r="A370" s="78" t="s">
        <v>280</v>
      </c>
      <c r="B370" s="248" t="s">
        <v>646</v>
      </c>
      <c r="C370" s="248" t="s">
        <v>647</v>
      </c>
      <c r="E370" s="104"/>
    </row>
    <row r="371" spans="1:4" s="79" customFormat="1" ht="15">
      <c r="A371" s="74" t="s">
        <v>519</v>
      </c>
      <c r="B371" s="104">
        <v>879268611</v>
      </c>
      <c r="C371" s="104"/>
      <c r="D371" s="246"/>
    </row>
    <row r="372" spans="1:4" s="79" customFormat="1" ht="15">
      <c r="A372" s="74" t="s">
        <v>520</v>
      </c>
      <c r="B372" s="104"/>
      <c r="C372" s="104"/>
      <c r="D372" s="246"/>
    </row>
    <row r="373" spans="1:4" s="79" customFormat="1" ht="15">
      <c r="A373" s="74" t="s">
        <v>521</v>
      </c>
      <c r="B373" s="104"/>
      <c r="C373" s="104"/>
      <c r="D373" s="246"/>
    </row>
    <row r="374" spans="1:4" s="79" customFormat="1" ht="15">
      <c r="A374" s="74" t="s">
        <v>522</v>
      </c>
      <c r="B374" s="104"/>
      <c r="C374" s="104"/>
      <c r="D374" s="246"/>
    </row>
    <row r="375" spans="1:4" s="79" customFormat="1" ht="15">
      <c r="A375" s="74" t="s">
        <v>648</v>
      </c>
      <c r="B375" s="104">
        <v>900012537</v>
      </c>
      <c r="C375" s="104"/>
      <c r="D375" s="246"/>
    </row>
    <row r="376" spans="1:4" s="79" customFormat="1" ht="15">
      <c r="A376" s="74" t="s">
        <v>523</v>
      </c>
      <c r="B376" s="104">
        <v>21506855</v>
      </c>
      <c r="C376" s="104">
        <v>854969767</v>
      </c>
      <c r="D376" s="246"/>
    </row>
    <row r="377" spans="1:4" s="79" customFormat="1" ht="15">
      <c r="A377" s="16" t="s">
        <v>486</v>
      </c>
      <c r="B377" s="105">
        <v>1800788003</v>
      </c>
      <c r="C377" s="105">
        <v>854969767</v>
      </c>
      <c r="D377" s="246"/>
    </row>
    <row r="378" spans="1:4" s="79" customFormat="1" ht="15">
      <c r="A378" s="81"/>
      <c r="B378" s="101"/>
      <c r="C378" s="101"/>
      <c r="D378" s="246"/>
    </row>
    <row r="379" spans="1:3" s="79" customFormat="1" ht="15">
      <c r="A379" s="81"/>
      <c r="B379" s="101"/>
      <c r="C379" s="102" t="s">
        <v>415</v>
      </c>
    </row>
    <row r="380" spans="1:3" s="79" customFormat="1" ht="7.5" customHeight="1">
      <c r="A380" s="81"/>
      <c r="B380" s="101"/>
      <c r="C380" s="102"/>
    </row>
    <row r="381" spans="1:3" s="79" customFormat="1" ht="30">
      <c r="A381" s="78" t="s">
        <v>281</v>
      </c>
      <c r="B381" s="248" t="s">
        <v>646</v>
      </c>
      <c r="C381" s="248" t="s">
        <v>647</v>
      </c>
    </row>
    <row r="382" spans="1:4" s="79" customFormat="1" ht="15">
      <c r="A382" s="74" t="s">
        <v>524</v>
      </c>
      <c r="B382" s="262">
        <v>3532893264</v>
      </c>
      <c r="C382" s="104">
        <v>1744460627</v>
      </c>
      <c r="D382" s="246"/>
    </row>
    <row r="383" spans="1:4" s="79" customFormat="1" ht="15">
      <c r="A383" s="74" t="s">
        <v>525</v>
      </c>
      <c r="B383" s="262"/>
      <c r="C383" s="104"/>
      <c r="D383" s="246"/>
    </row>
    <row r="384" spans="1:4" s="79" customFormat="1" ht="15">
      <c r="A384" s="74" t="s">
        <v>526</v>
      </c>
      <c r="B384" s="262"/>
      <c r="C384" s="104"/>
      <c r="D384" s="246"/>
    </row>
    <row r="385" spans="1:4" s="79" customFormat="1" ht="15">
      <c r="A385" s="74" t="s">
        <v>527</v>
      </c>
      <c r="B385" s="262">
        <v>822547556</v>
      </c>
      <c r="C385" s="104">
        <v>1301879710</v>
      </c>
      <c r="D385" s="246"/>
    </row>
    <row r="386" spans="1:4" s="79" customFormat="1" ht="15">
      <c r="A386" s="74" t="s">
        <v>528</v>
      </c>
      <c r="B386" s="262"/>
      <c r="C386" s="104"/>
      <c r="D386" s="246"/>
    </row>
    <row r="387" spans="1:4" s="79" customFormat="1" ht="15">
      <c r="A387" s="74" t="s">
        <v>529</v>
      </c>
      <c r="B387" s="262"/>
      <c r="C387" s="106"/>
      <c r="D387" s="246"/>
    </row>
    <row r="388" spans="1:4" s="79" customFormat="1" ht="15">
      <c r="A388" s="74" t="s">
        <v>530</v>
      </c>
      <c r="B388" s="262">
        <v>965953438</v>
      </c>
      <c r="C388" s="104"/>
      <c r="D388" s="247"/>
    </row>
    <row r="389" spans="1:4" s="79" customFormat="1" ht="15">
      <c r="A389" s="16" t="s">
        <v>486</v>
      </c>
      <c r="B389" s="105">
        <v>5321394258</v>
      </c>
      <c r="C389" s="105">
        <v>3046340337</v>
      </c>
      <c r="D389" s="246"/>
    </row>
    <row r="390" spans="1:6" s="79" customFormat="1" ht="15">
      <c r="A390" s="81"/>
      <c r="B390" s="101"/>
      <c r="C390" s="102" t="s">
        <v>415</v>
      </c>
      <c r="D390" s="262"/>
      <c r="E390" s="262"/>
      <c r="F390" s="262"/>
    </row>
    <row r="391" spans="1:6" s="79" customFormat="1" ht="15">
      <c r="A391" s="81"/>
      <c r="B391" s="101"/>
      <c r="C391" s="102"/>
      <c r="D391" s="262"/>
      <c r="E391" s="262"/>
      <c r="F391" s="262"/>
    </row>
    <row r="392" spans="1:6" s="79" customFormat="1" ht="30">
      <c r="A392" s="78" t="s">
        <v>282</v>
      </c>
      <c r="B392" s="248" t="s">
        <v>646</v>
      </c>
      <c r="C392" s="248" t="s">
        <v>647</v>
      </c>
      <c r="D392" s="262"/>
      <c r="E392" s="262"/>
      <c r="F392" s="262"/>
    </row>
    <row r="393" spans="1:6" s="79" customFormat="1" ht="30">
      <c r="A393" s="74" t="s">
        <v>283</v>
      </c>
      <c r="B393" s="104">
        <v>1868498118.75</v>
      </c>
      <c r="C393" s="104">
        <v>5554471205</v>
      </c>
      <c r="D393" s="262"/>
      <c r="E393" s="262"/>
      <c r="F393" s="262"/>
    </row>
    <row r="394" spans="1:6" s="79" customFormat="1" ht="48.75" customHeight="1">
      <c r="A394" s="74" t="s">
        <v>166</v>
      </c>
      <c r="B394" s="104"/>
      <c r="C394" s="104"/>
      <c r="D394" s="262"/>
      <c r="E394" s="262"/>
      <c r="F394" s="262"/>
    </row>
    <row r="395" spans="1:6" s="79" customFormat="1" ht="15">
      <c r="A395" s="73" t="s">
        <v>284</v>
      </c>
      <c r="B395" s="107">
        <v>1868498118.75</v>
      </c>
      <c r="C395" s="107">
        <v>5554471205</v>
      </c>
      <c r="D395" s="262"/>
      <c r="E395" s="262"/>
      <c r="F395" s="262"/>
    </row>
    <row r="396" spans="1:6" s="79" customFormat="1" ht="15">
      <c r="A396" s="73"/>
      <c r="B396" s="107"/>
      <c r="C396" s="107"/>
      <c r="D396" s="262"/>
      <c r="E396" s="262"/>
      <c r="F396" s="262"/>
    </row>
    <row r="397" spans="1:6" s="79" customFormat="1" ht="15">
      <c r="A397" s="81"/>
      <c r="B397" s="101"/>
      <c r="C397" s="102" t="s">
        <v>415</v>
      </c>
      <c r="D397" s="262"/>
      <c r="E397" s="262"/>
      <c r="F397" s="262"/>
    </row>
    <row r="398" spans="1:6" s="79" customFormat="1" ht="30">
      <c r="A398" s="78" t="s">
        <v>285</v>
      </c>
      <c r="B398" s="248" t="s">
        <v>646</v>
      </c>
      <c r="C398" s="248" t="s">
        <v>647</v>
      </c>
      <c r="D398" s="262"/>
      <c r="E398" s="262"/>
      <c r="F398" s="262"/>
    </row>
    <row r="399" spans="1:3" s="79" customFormat="1" ht="30">
      <c r="A399" s="74" t="s">
        <v>286</v>
      </c>
      <c r="B399" s="104"/>
      <c r="C399" s="262">
        <v>925000000</v>
      </c>
    </row>
    <row r="400" spans="1:3" s="79" customFormat="1" ht="31.5" customHeight="1">
      <c r="A400" s="74" t="s">
        <v>287</v>
      </c>
      <c r="B400" s="104"/>
      <c r="C400" s="104">
        <v>-292803768</v>
      </c>
    </row>
    <row r="401" spans="1:4" s="79" customFormat="1" ht="14.25">
      <c r="A401" s="73" t="s">
        <v>288</v>
      </c>
      <c r="B401" s="107">
        <v>0</v>
      </c>
      <c r="C401" s="436">
        <v>632196232</v>
      </c>
      <c r="D401" s="234"/>
    </row>
    <row r="402" spans="1:3" s="79" customFormat="1" ht="14.25">
      <c r="A402" s="73"/>
      <c r="B402" s="107"/>
      <c r="C402" s="107"/>
    </row>
    <row r="403" spans="1:3" s="79" customFormat="1" ht="15">
      <c r="A403" s="125" t="s">
        <v>292</v>
      </c>
      <c r="B403" s="103"/>
      <c r="C403" s="103"/>
    </row>
    <row r="404" spans="1:3" s="79" customFormat="1" ht="15">
      <c r="A404" s="125"/>
      <c r="B404" s="103"/>
      <c r="C404" s="103"/>
    </row>
    <row r="405" spans="1:3" s="79" customFormat="1" ht="49.5" customHeight="1">
      <c r="A405" s="464" t="s">
        <v>212</v>
      </c>
      <c r="B405" s="464"/>
      <c r="C405" s="464"/>
    </row>
    <row r="406" spans="1:3" s="79" customFormat="1" ht="15">
      <c r="A406" s="174"/>
      <c r="B406" s="174"/>
      <c r="C406" s="174"/>
    </row>
    <row r="407" spans="1:29" s="79" customFormat="1" ht="17.25" customHeight="1">
      <c r="A407" s="95"/>
      <c r="B407" s="461" t="s">
        <v>651</v>
      </c>
      <c r="C407" s="461"/>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row>
    <row r="408" spans="1:3" s="79" customFormat="1" ht="20.25" customHeight="1">
      <c r="A408" s="95"/>
      <c r="B408" s="460" t="s">
        <v>194</v>
      </c>
      <c r="C408" s="460"/>
    </row>
    <row r="409" spans="1:3" s="79" customFormat="1" ht="14.25">
      <c r="A409" s="97" t="s">
        <v>91</v>
      </c>
      <c r="B409" s="460" t="s">
        <v>289</v>
      </c>
      <c r="C409" s="460"/>
    </row>
    <row r="410" spans="1:3" s="79" customFormat="1" ht="15">
      <c r="A410" s="98" t="s">
        <v>92</v>
      </c>
      <c r="B410" s="120"/>
      <c r="C410" s="119"/>
    </row>
    <row r="411" spans="1:3" s="79" customFormat="1" ht="15">
      <c r="A411" s="97"/>
      <c r="B411" s="118"/>
      <c r="C411" s="119"/>
    </row>
    <row r="412" spans="1:3" s="203" customFormat="1" ht="15">
      <c r="A412" s="97"/>
      <c r="B412" s="118"/>
      <c r="C412" s="119"/>
    </row>
    <row r="413" spans="1:3" s="79" customFormat="1" ht="15">
      <c r="A413" s="97"/>
      <c r="B413" s="118"/>
      <c r="C413" s="119"/>
    </row>
    <row r="414" spans="1:3" s="79" customFormat="1" ht="15">
      <c r="A414" s="99" t="s">
        <v>93</v>
      </c>
      <c r="B414" s="121"/>
      <c r="C414" s="119"/>
    </row>
    <row r="415" spans="2:3" s="79" customFormat="1" ht="14.25">
      <c r="B415" s="122"/>
      <c r="C415" s="122"/>
    </row>
    <row r="416" spans="2:3" s="79" customFormat="1" ht="14.25">
      <c r="B416" s="122"/>
      <c r="C416" s="122"/>
    </row>
    <row r="417" spans="2:3" s="79" customFormat="1" ht="14.25">
      <c r="B417" s="122"/>
      <c r="C417" s="122"/>
    </row>
    <row r="418" spans="2:3" s="79" customFormat="1" ht="14.25">
      <c r="B418" s="122"/>
      <c r="C418" s="122"/>
    </row>
    <row r="419" spans="2:3" s="79" customFormat="1" ht="14.25">
      <c r="B419" s="122"/>
      <c r="C419" s="122"/>
    </row>
    <row r="420" spans="2:3" s="79" customFormat="1" ht="14.25">
      <c r="B420" s="122"/>
      <c r="C420" s="122"/>
    </row>
    <row r="421" spans="2:3" s="79" customFormat="1" ht="14.25">
      <c r="B421" s="122"/>
      <c r="C421" s="122"/>
    </row>
    <row r="422" spans="2:3" s="79" customFormat="1" ht="14.25">
      <c r="B422" s="122"/>
      <c r="C422" s="122"/>
    </row>
    <row r="423" spans="2:3" s="79" customFormat="1" ht="14.25">
      <c r="B423" s="122"/>
      <c r="C423" s="122"/>
    </row>
    <row r="424" spans="2:3" s="79" customFormat="1" ht="14.25">
      <c r="B424" s="122"/>
      <c r="C424" s="122"/>
    </row>
    <row r="425" spans="2:3" s="79" customFormat="1" ht="14.25">
      <c r="B425" s="122"/>
      <c r="C425" s="122"/>
    </row>
    <row r="426" spans="2:3" s="79" customFormat="1" ht="14.25">
      <c r="B426" s="122"/>
      <c r="C426" s="122"/>
    </row>
    <row r="427" spans="2:3" s="79" customFormat="1" ht="14.25">
      <c r="B427" s="122"/>
      <c r="C427" s="122"/>
    </row>
    <row r="428" spans="2:3" s="79" customFormat="1" ht="14.25">
      <c r="B428" s="122"/>
      <c r="C428" s="122"/>
    </row>
    <row r="429" spans="2:3" s="79" customFormat="1" ht="14.25">
      <c r="B429" s="122"/>
      <c r="C429" s="122"/>
    </row>
    <row r="430" spans="2:3" s="79" customFormat="1" ht="14.25">
      <c r="B430" s="122"/>
      <c r="C430" s="122"/>
    </row>
    <row r="431" spans="2:3" s="79" customFormat="1" ht="14.25">
      <c r="B431" s="122"/>
      <c r="C431" s="122"/>
    </row>
    <row r="432" spans="2:3" s="79" customFormat="1" ht="14.25">
      <c r="B432" s="122"/>
      <c r="C432" s="122"/>
    </row>
    <row r="433" spans="2:3" s="79" customFormat="1" ht="14.25">
      <c r="B433" s="122"/>
      <c r="C433" s="122"/>
    </row>
    <row r="434" spans="2:3" s="79" customFormat="1" ht="14.25">
      <c r="B434" s="122"/>
      <c r="C434" s="122"/>
    </row>
    <row r="435" spans="2:3" s="79" customFormat="1" ht="14.25">
      <c r="B435" s="122"/>
      <c r="C435" s="122"/>
    </row>
    <row r="436" spans="2:3" s="79" customFormat="1" ht="14.25">
      <c r="B436" s="122"/>
      <c r="C436" s="122"/>
    </row>
    <row r="437" spans="2:3" s="79" customFormat="1" ht="14.25">
      <c r="B437" s="122"/>
      <c r="C437" s="122"/>
    </row>
    <row r="438" spans="2:3" s="79" customFormat="1" ht="14.25">
      <c r="B438" s="122"/>
      <c r="C438" s="122"/>
    </row>
    <row r="439" spans="2:3" s="79" customFormat="1" ht="14.25">
      <c r="B439" s="122"/>
      <c r="C439" s="122"/>
    </row>
    <row r="440" spans="2:3" s="79" customFormat="1" ht="14.25">
      <c r="B440" s="122"/>
      <c r="C440" s="122"/>
    </row>
    <row r="441" spans="2:3" s="79" customFormat="1" ht="14.25">
      <c r="B441" s="122"/>
      <c r="C441" s="122"/>
    </row>
    <row r="442" spans="2:3" s="79" customFormat="1" ht="14.25">
      <c r="B442" s="122"/>
      <c r="C442" s="122"/>
    </row>
    <row r="443" spans="2:3" s="79" customFormat="1" ht="14.25">
      <c r="B443" s="122"/>
      <c r="C443" s="122"/>
    </row>
    <row r="444" spans="2:3" s="79" customFormat="1" ht="14.25">
      <c r="B444" s="122"/>
      <c r="C444" s="122"/>
    </row>
    <row r="445" spans="2:3" s="79" customFormat="1" ht="14.25">
      <c r="B445" s="122"/>
      <c r="C445" s="122"/>
    </row>
    <row r="446" spans="2:3" s="79" customFormat="1" ht="14.25">
      <c r="B446" s="122"/>
      <c r="C446" s="122"/>
    </row>
    <row r="447" spans="2:3" s="79" customFormat="1" ht="14.25">
      <c r="B447" s="122"/>
      <c r="C447" s="122"/>
    </row>
    <row r="448" spans="2:3" s="79" customFormat="1" ht="14.25">
      <c r="B448" s="122"/>
      <c r="C448" s="122"/>
    </row>
    <row r="449" spans="2:3" s="79" customFormat="1" ht="14.25">
      <c r="B449" s="122"/>
      <c r="C449" s="122"/>
    </row>
    <row r="450" spans="2:3" s="79" customFormat="1" ht="14.25">
      <c r="B450" s="122"/>
      <c r="C450" s="122"/>
    </row>
    <row r="451" spans="2:3" s="79" customFormat="1" ht="14.25">
      <c r="B451" s="122"/>
      <c r="C451" s="122"/>
    </row>
    <row r="452" spans="2:3" s="79" customFormat="1" ht="14.25">
      <c r="B452" s="122"/>
      <c r="C452" s="122"/>
    </row>
    <row r="453" spans="2:3" s="79" customFormat="1" ht="14.25">
      <c r="B453" s="122"/>
      <c r="C453" s="122"/>
    </row>
    <row r="454" spans="2:3" s="79" customFormat="1" ht="14.25">
      <c r="B454" s="122"/>
      <c r="C454" s="122"/>
    </row>
    <row r="455" spans="2:3" s="79" customFormat="1" ht="14.25">
      <c r="B455" s="122"/>
      <c r="C455" s="122"/>
    </row>
    <row r="456" spans="2:3" s="79" customFormat="1" ht="14.25">
      <c r="B456" s="122"/>
      <c r="C456" s="122"/>
    </row>
    <row r="457" spans="2:3" s="79" customFormat="1" ht="14.25">
      <c r="B457" s="122"/>
      <c r="C457" s="122"/>
    </row>
    <row r="458" spans="2:3" s="79" customFormat="1" ht="14.25">
      <c r="B458" s="122"/>
      <c r="C458" s="122"/>
    </row>
    <row r="459" spans="2:3" s="79" customFormat="1" ht="14.25">
      <c r="B459" s="122"/>
      <c r="C459" s="122"/>
    </row>
    <row r="460" spans="2:3" s="79" customFormat="1" ht="14.25">
      <c r="B460" s="122"/>
      <c r="C460" s="122"/>
    </row>
    <row r="461" spans="2:3" s="79" customFormat="1" ht="14.25">
      <c r="B461" s="122"/>
      <c r="C461" s="122"/>
    </row>
    <row r="462" spans="2:3" s="79" customFormat="1" ht="14.25">
      <c r="B462" s="122"/>
      <c r="C462" s="122"/>
    </row>
    <row r="463" spans="2:3" s="79" customFormat="1" ht="14.25">
      <c r="B463" s="122"/>
      <c r="C463" s="122"/>
    </row>
    <row r="464" spans="2:3" s="79" customFormat="1" ht="14.25">
      <c r="B464" s="122"/>
      <c r="C464" s="122"/>
    </row>
    <row r="465" spans="2:3" s="79" customFormat="1" ht="14.25">
      <c r="B465" s="122"/>
      <c r="C465" s="122"/>
    </row>
    <row r="466" spans="2:3" s="79" customFormat="1" ht="14.25">
      <c r="B466" s="122"/>
      <c r="C466" s="122"/>
    </row>
    <row r="467" spans="2:3" s="79" customFormat="1" ht="14.25">
      <c r="B467" s="122"/>
      <c r="C467" s="122"/>
    </row>
    <row r="468" spans="2:3" s="79" customFormat="1" ht="14.25">
      <c r="B468" s="122"/>
      <c r="C468" s="122"/>
    </row>
    <row r="469" spans="2:3" s="79" customFormat="1" ht="14.25">
      <c r="B469" s="122"/>
      <c r="C469" s="122"/>
    </row>
    <row r="470" spans="2:3" s="79" customFormat="1" ht="14.25">
      <c r="B470" s="122"/>
      <c r="C470" s="122"/>
    </row>
    <row r="471" spans="2:3" s="79" customFormat="1" ht="14.25">
      <c r="B471" s="122"/>
      <c r="C471" s="122"/>
    </row>
    <row r="472" spans="2:3" s="79" customFormat="1" ht="14.25">
      <c r="B472" s="122"/>
      <c r="C472" s="122"/>
    </row>
    <row r="473" spans="2:3" s="79" customFormat="1" ht="14.25">
      <c r="B473" s="122"/>
      <c r="C473" s="122"/>
    </row>
    <row r="474" spans="2:3" s="79" customFormat="1" ht="14.25">
      <c r="B474" s="122"/>
      <c r="C474" s="122"/>
    </row>
    <row r="475" spans="2:3" s="79" customFormat="1" ht="14.25">
      <c r="B475" s="122"/>
      <c r="C475" s="122"/>
    </row>
    <row r="476" spans="2:3" s="79" customFormat="1" ht="14.25">
      <c r="B476" s="122"/>
      <c r="C476" s="122"/>
    </row>
    <row r="477" spans="2:3" s="79" customFormat="1" ht="14.25">
      <c r="B477" s="122"/>
      <c r="C477" s="122"/>
    </row>
    <row r="478" spans="2:3" s="79" customFormat="1" ht="14.25">
      <c r="B478" s="122"/>
      <c r="C478" s="122"/>
    </row>
    <row r="479" spans="2:3" s="79" customFormat="1" ht="14.25">
      <c r="B479" s="122"/>
      <c r="C479" s="122"/>
    </row>
    <row r="480" spans="2:3" s="79" customFormat="1" ht="14.25">
      <c r="B480" s="122"/>
      <c r="C480" s="122"/>
    </row>
    <row r="481" spans="2:3" s="79" customFormat="1" ht="14.25">
      <c r="B481" s="122"/>
      <c r="C481" s="122"/>
    </row>
    <row r="482" spans="2:3" s="79" customFormat="1" ht="14.25">
      <c r="B482" s="122"/>
      <c r="C482" s="122"/>
    </row>
    <row r="483" spans="2:3" s="79" customFormat="1" ht="14.25">
      <c r="B483" s="122"/>
      <c r="C483" s="122"/>
    </row>
    <row r="484" spans="2:3" s="79" customFormat="1" ht="14.25">
      <c r="B484" s="122"/>
      <c r="C484" s="122"/>
    </row>
    <row r="485" spans="2:3" s="79" customFormat="1" ht="14.25">
      <c r="B485" s="122"/>
      <c r="C485" s="122"/>
    </row>
    <row r="486" spans="2:3" s="79" customFormat="1" ht="14.25">
      <c r="B486" s="122"/>
      <c r="C486" s="122"/>
    </row>
    <row r="487" spans="2:3" s="79" customFormat="1" ht="14.25">
      <c r="B487" s="122"/>
      <c r="C487" s="122"/>
    </row>
    <row r="488" spans="2:3" s="79" customFormat="1" ht="14.25">
      <c r="B488" s="122"/>
      <c r="C488" s="122"/>
    </row>
    <row r="489" spans="2:3" s="79" customFormat="1" ht="14.25">
      <c r="B489" s="122"/>
      <c r="C489" s="122"/>
    </row>
    <row r="490" spans="2:3" s="79" customFormat="1" ht="14.25">
      <c r="B490" s="122"/>
      <c r="C490" s="122"/>
    </row>
    <row r="491" spans="2:3" s="79" customFormat="1" ht="14.25">
      <c r="B491" s="122"/>
      <c r="C491" s="122"/>
    </row>
    <row r="492" spans="2:3" s="79" customFormat="1" ht="14.25">
      <c r="B492" s="122"/>
      <c r="C492" s="122"/>
    </row>
    <row r="493" spans="2:3" s="79" customFormat="1" ht="14.25">
      <c r="B493" s="122"/>
      <c r="C493" s="122"/>
    </row>
    <row r="494" spans="2:3" s="79" customFormat="1" ht="14.25">
      <c r="B494" s="122"/>
      <c r="C494" s="122"/>
    </row>
    <row r="495" spans="2:3" s="79" customFormat="1" ht="14.25">
      <c r="B495" s="122"/>
      <c r="C495" s="122"/>
    </row>
    <row r="496" spans="2:3" s="79" customFormat="1" ht="14.25">
      <c r="B496" s="122"/>
      <c r="C496" s="122"/>
    </row>
    <row r="497" spans="2:3" s="79" customFormat="1" ht="14.25">
      <c r="B497" s="122"/>
      <c r="C497" s="122"/>
    </row>
    <row r="498" spans="2:3" s="79" customFormat="1" ht="14.25">
      <c r="B498" s="122"/>
      <c r="C498" s="122"/>
    </row>
    <row r="499" spans="2:3" s="79" customFormat="1" ht="14.25">
      <c r="B499" s="122"/>
      <c r="C499" s="122"/>
    </row>
    <row r="500" spans="2:3" s="79" customFormat="1" ht="14.25">
      <c r="B500" s="122"/>
      <c r="C500" s="122"/>
    </row>
    <row r="501" spans="2:3" s="79" customFormat="1" ht="14.25">
      <c r="B501" s="122"/>
      <c r="C501" s="122"/>
    </row>
    <row r="502" spans="2:3" s="79" customFormat="1" ht="14.25">
      <c r="B502" s="122"/>
      <c r="C502" s="122"/>
    </row>
    <row r="503" spans="2:3" s="79" customFormat="1" ht="14.25">
      <c r="B503" s="122"/>
      <c r="C503" s="122"/>
    </row>
    <row r="504" spans="2:3" s="79" customFormat="1" ht="14.25">
      <c r="B504" s="122"/>
      <c r="C504" s="122"/>
    </row>
    <row r="505" spans="2:3" s="79" customFormat="1" ht="14.25">
      <c r="B505" s="122"/>
      <c r="C505" s="122"/>
    </row>
    <row r="506" spans="2:3" s="79" customFormat="1" ht="14.25">
      <c r="B506" s="122"/>
      <c r="C506" s="122"/>
    </row>
    <row r="507" spans="2:3" s="79" customFormat="1" ht="14.25">
      <c r="B507" s="122"/>
      <c r="C507" s="122"/>
    </row>
    <row r="508" spans="2:3" s="79" customFormat="1" ht="14.25">
      <c r="B508" s="122"/>
      <c r="C508" s="122"/>
    </row>
    <row r="509" spans="2:3" s="79" customFormat="1" ht="14.25">
      <c r="B509" s="122"/>
      <c r="C509" s="122"/>
    </row>
    <row r="510" spans="2:3" s="79" customFormat="1" ht="14.25">
      <c r="B510" s="122"/>
      <c r="C510" s="122"/>
    </row>
    <row r="511" spans="2:3" s="79" customFormat="1" ht="14.25">
      <c r="B511" s="122"/>
      <c r="C511" s="122"/>
    </row>
    <row r="512" spans="2:3" s="79" customFormat="1" ht="14.25">
      <c r="B512" s="122"/>
      <c r="C512" s="122"/>
    </row>
    <row r="513" spans="2:3" s="79" customFormat="1" ht="14.25">
      <c r="B513" s="122"/>
      <c r="C513" s="122"/>
    </row>
    <row r="514" spans="2:3" s="79" customFormat="1" ht="14.25">
      <c r="B514" s="122"/>
      <c r="C514" s="122"/>
    </row>
    <row r="515" spans="2:3" s="79" customFormat="1" ht="14.25">
      <c r="B515" s="122"/>
      <c r="C515" s="122"/>
    </row>
    <row r="516" spans="2:3" s="79" customFormat="1" ht="14.25">
      <c r="B516" s="122"/>
      <c r="C516" s="122"/>
    </row>
    <row r="517" spans="2:3" s="79" customFormat="1" ht="14.25">
      <c r="B517" s="122"/>
      <c r="C517" s="122"/>
    </row>
    <row r="518" spans="2:3" s="79" customFormat="1" ht="14.25">
      <c r="B518" s="122"/>
      <c r="C518" s="122"/>
    </row>
    <row r="519" spans="2:3" s="79" customFormat="1" ht="14.25">
      <c r="B519" s="122"/>
      <c r="C519" s="122"/>
    </row>
    <row r="520" spans="2:3" s="79" customFormat="1" ht="14.25">
      <c r="B520" s="122"/>
      <c r="C520" s="122"/>
    </row>
    <row r="521" spans="2:3" s="79" customFormat="1" ht="14.25">
      <c r="B521" s="122"/>
      <c r="C521" s="122"/>
    </row>
    <row r="522" spans="2:3" s="79" customFormat="1" ht="14.25">
      <c r="B522" s="122"/>
      <c r="C522" s="122"/>
    </row>
    <row r="523" spans="2:3" s="79" customFormat="1" ht="14.25">
      <c r="B523" s="122"/>
      <c r="C523" s="122"/>
    </row>
    <row r="524" spans="2:3" s="79" customFormat="1" ht="14.25">
      <c r="B524" s="122"/>
      <c r="C524" s="122"/>
    </row>
    <row r="525" spans="2:3" s="79" customFormat="1" ht="14.25">
      <c r="B525" s="122"/>
      <c r="C525" s="122"/>
    </row>
    <row r="526" spans="2:3" s="79" customFormat="1" ht="14.25">
      <c r="B526" s="122"/>
      <c r="C526" s="122"/>
    </row>
    <row r="527" spans="2:3" s="79" customFormat="1" ht="14.25">
      <c r="B527" s="122"/>
      <c r="C527" s="122"/>
    </row>
    <row r="528" spans="2:3" s="79" customFormat="1" ht="14.25">
      <c r="B528" s="122"/>
      <c r="C528" s="122"/>
    </row>
    <row r="529" spans="2:3" s="79" customFormat="1" ht="14.25">
      <c r="B529" s="122"/>
      <c r="C529" s="122"/>
    </row>
    <row r="530" spans="2:3" s="79" customFormat="1" ht="14.25">
      <c r="B530" s="122"/>
      <c r="C530" s="122"/>
    </row>
    <row r="531" spans="2:3" s="79" customFormat="1" ht="14.25">
      <c r="B531" s="122"/>
      <c r="C531" s="122"/>
    </row>
    <row r="532" spans="2:3" s="79" customFormat="1" ht="14.25">
      <c r="B532" s="122"/>
      <c r="C532" s="122"/>
    </row>
    <row r="533" spans="2:3" s="79" customFormat="1" ht="14.25">
      <c r="B533" s="122"/>
      <c r="C533" s="122"/>
    </row>
    <row r="534" spans="2:3" s="79" customFormat="1" ht="14.25">
      <c r="B534" s="122"/>
      <c r="C534" s="122"/>
    </row>
    <row r="535" spans="2:3" s="79" customFormat="1" ht="14.25">
      <c r="B535" s="122"/>
      <c r="C535" s="122"/>
    </row>
    <row r="536" spans="2:3" s="79" customFormat="1" ht="14.25">
      <c r="B536" s="122"/>
      <c r="C536" s="122"/>
    </row>
    <row r="537" spans="2:3" s="79" customFormat="1" ht="14.25">
      <c r="B537" s="122"/>
      <c r="C537" s="122"/>
    </row>
    <row r="538" spans="2:3" s="79" customFormat="1" ht="14.25">
      <c r="B538" s="122"/>
      <c r="C538" s="122"/>
    </row>
    <row r="539" spans="2:3" s="79" customFormat="1" ht="14.25">
      <c r="B539" s="122"/>
      <c r="C539" s="122"/>
    </row>
    <row r="540" spans="2:3" s="79" customFormat="1" ht="14.25">
      <c r="B540" s="122"/>
      <c r="C540" s="122"/>
    </row>
    <row r="541" spans="2:3" s="79" customFormat="1" ht="14.25">
      <c r="B541" s="122"/>
      <c r="C541" s="122"/>
    </row>
    <row r="542" spans="2:3" s="79" customFormat="1" ht="14.25">
      <c r="B542" s="122"/>
      <c r="C542" s="122"/>
    </row>
    <row r="543" spans="2:3" s="79" customFormat="1" ht="14.25">
      <c r="B543" s="122"/>
      <c r="C543" s="122"/>
    </row>
    <row r="544" spans="2:3" s="79" customFormat="1" ht="14.25">
      <c r="B544" s="122"/>
      <c r="C544" s="122"/>
    </row>
    <row r="545" spans="2:3" s="79" customFormat="1" ht="14.25">
      <c r="B545" s="122"/>
      <c r="C545" s="122"/>
    </row>
    <row r="546" spans="2:3" s="79" customFormat="1" ht="14.25">
      <c r="B546" s="122"/>
      <c r="C546" s="122"/>
    </row>
    <row r="547" spans="2:3" s="79" customFormat="1" ht="14.25">
      <c r="B547" s="122"/>
      <c r="C547" s="122"/>
    </row>
    <row r="548" spans="2:3" s="79" customFormat="1" ht="14.25">
      <c r="B548" s="122"/>
      <c r="C548" s="122"/>
    </row>
    <row r="549" spans="2:3" s="79" customFormat="1" ht="14.25">
      <c r="B549" s="122"/>
      <c r="C549" s="122"/>
    </row>
    <row r="550" spans="2:3" s="79" customFormat="1" ht="14.25">
      <c r="B550" s="122"/>
      <c r="C550" s="122"/>
    </row>
    <row r="551" spans="2:3" s="79" customFormat="1" ht="14.25">
      <c r="B551" s="122"/>
      <c r="C551" s="122"/>
    </row>
    <row r="552" spans="2:3" s="79" customFormat="1" ht="14.25">
      <c r="B552" s="122"/>
      <c r="C552" s="122"/>
    </row>
    <row r="553" spans="2:3" s="79" customFormat="1" ht="14.25">
      <c r="B553" s="122"/>
      <c r="C553" s="122"/>
    </row>
    <row r="554" spans="2:3" s="79" customFormat="1" ht="14.25">
      <c r="B554" s="122"/>
      <c r="C554" s="122"/>
    </row>
    <row r="555" spans="2:3" s="79" customFormat="1" ht="14.25">
      <c r="B555" s="122"/>
      <c r="C555" s="122"/>
    </row>
    <row r="556" spans="2:3" s="79" customFormat="1" ht="14.25">
      <c r="B556" s="122"/>
      <c r="C556" s="122"/>
    </row>
    <row r="557" spans="2:3" s="79" customFormat="1" ht="14.25">
      <c r="B557" s="122"/>
      <c r="C557" s="122"/>
    </row>
    <row r="558" spans="2:3" s="79" customFormat="1" ht="14.25">
      <c r="B558" s="122"/>
      <c r="C558" s="122"/>
    </row>
    <row r="559" spans="2:3" s="79" customFormat="1" ht="14.25">
      <c r="B559" s="122"/>
      <c r="C559" s="122"/>
    </row>
    <row r="560" spans="2:3" s="79" customFormat="1" ht="14.25">
      <c r="B560" s="122"/>
      <c r="C560" s="122"/>
    </row>
    <row r="561" spans="2:3" s="79" customFormat="1" ht="14.25">
      <c r="B561" s="122"/>
      <c r="C561" s="122"/>
    </row>
    <row r="562" spans="2:3" s="79" customFormat="1" ht="14.25">
      <c r="B562" s="122"/>
      <c r="C562" s="122"/>
    </row>
    <row r="563" spans="2:3" s="79" customFormat="1" ht="14.25">
      <c r="B563" s="122"/>
      <c r="C563" s="122"/>
    </row>
    <row r="564" spans="2:3" s="79" customFormat="1" ht="14.25">
      <c r="B564" s="122"/>
      <c r="C564" s="122"/>
    </row>
    <row r="565" spans="2:3" s="79" customFormat="1" ht="14.25">
      <c r="B565" s="122"/>
      <c r="C565" s="122"/>
    </row>
    <row r="566" spans="2:3" s="79" customFormat="1" ht="14.25">
      <c r="B566" s="122"/>
      <c r="C566" s="122"/>
    </row>
    <row r="567" spans="2:3" s="79" customFormat="1" ht="14.25">
      <c r="B567" s="122"/>
      <c r="C567" s="122"/>
    </row>
    <row r="568" spans="2:3" s="79" customFormat="1" ht="14.25">
      <c r="B568" s="122"/>
      <c r="C568" s="122"/>
    </row>
    <row r="569" spans="2:3" s="79" customFormat="1" ht="14.25">
      <c r="B569" s="122"/>
      <c r="C569" s="122"/>
    </row>
    <row r="570" spans="2:3" s="79" customFormat="1" ht="14.25">
      <c r="B570" s="122"/>
      <c r="C570" s="122"/>
    </row>
    <row r="571" spans="2:3" s="79" customFormat="1" ht="14.25">
      <c r="B571" s="122"/>
      <c r="C571" s="122"/>
    </row>
    <row r="572" spans="2:3" s="79" customFormat="1" ht="14.25">
      <c r="B572" s="122"/>
      <c r="C572" s="122"/>
    </row>
    <row r="573" spans="2:3" s="79" customFormat="1" ht="14.25">
      <c r="B573" s="122"/>
      <c r="C573" s="122"/>
    </row>
    <row r="574" spans="2:3" s="79" customFormat="1" ht="14.25">
      <c r="B574" s="122"/>
      <c r="C574" s="122"/>
    </row>
    <row r="575" spans="2:3" s="79" customFormat="1" ht="14.25">
      <c r="B575" s="122"/>
      <c r="C575" s="122"/>
    </row>
    <row r="576" spans="2:3" s="79" customFormat="1" ht="14.25">
      <c r="B576" s="122"/>
      <c r="C576" s="122"/>
    </row>
    <row r="577" spans="2:3" s="79" customFormat="1" ht="14.25">
      <c r="B577" s="122"/>
      <c r="C577" s="122"/>
    </row>
    <row r="578" spans="2:3" s="79" customFormat="1" ht="14.25">
      <c r="B578" s="122"/>
      <c r="C578" s="122"/>
    </row>
    <row r="579" spans="2:3" s="79" customFormat="1" ht="14.25">
      <c r="B579" s="122"/>
      <c r="C579" s="122"/>
    </row>
    <row r="580" spans="2:3" s="79" customFormat="1" ht="14.25">
      <c r="B580" s="122"/>
      <c r="C580" s="122"/>
    </row>
    <row r="581" spans="2:3" s="79" customFormat="1" ht="14.25">
      <c r="B581" s="122"/>
      <c r="C581" s="122"/>
    </row>
    <row r="582" spans="2:3" s="79" customFormat="1" ht="14.25">
      <c r="B582" s="122"/>
      <c r="C582" s="122"/>
    </row>
    <row r="583" spans="2:3" s="79" customFormat="1" ht="14.25">
      <c r="B583" s="122"/>
      <c r="C583" s="122"/>
    </row>
    <row r="584" spans="2:3" s="79" customFormat="1" ht="14.25">
      <c r="B584" s="122"/>
      <c r="C584" s="122"/>
    </row>
    <row r="585" spans="2:3" s="79" customFormat="1" ht="14.25">
      <c r="B585" s="122"/>
      <c r="C585" s="122"/>
    </row>
    <row r="586" spans="2:3" s="79" customFormat="1" ht="14.25">
      <c r="B586" s="122"/>
      <c r="C586" s="122"/>
    </row>
    <row r="587" spans="2:3" s="79" customFormat="1" ht="14.25">
      <c r="B587" s="122"/>
      <c r="C587" s="122"/>
    </row>
    <row r="588" spans="2:3" s="79" customFormat="1" ht="14.25">
      <c r="B588" s="122"/>
      <c r="C588" s="122"/>
    </row>
    <row r="589" spans="2:3" s="79" customFormat="1" ht="14.25">
      <c r="B589" s="122"/>
      <c r="C589" s="122"/>
    </row>
    <row r="590" spans="2:3" s="79" customFormat="1" ht="14.25">
      <c r="B590" s="122"/>
      <c r="C590" s="122"/>
    </row>
    <row r="591" spans="2:3" s="79" customFormat="1" ht="14.25">
      <c r="B591" s="122"/>
      <c r="C591" s="122"/>
    </row>
    <row r="592" spans="2:3" s="79" customFormat="1" ht="14.25">
      <c r="B592" s="122"/>
      <c r="C592" s="122"/>
    </row>
    <row r="593" spans="2:3" s="79" customFormat="1" ht="14.25">
      <c r="B593" s="122"/>
      <c r="C593" s="122"/>
    </row>
    <row r="594" spans="2:3" s="79" customFormat="1" ht="14.25">
      <c r="B594" s="122"/>
      <c r="C594" s="122"/>
    </row>
    <row r="595" spans="2:3" s="79" customFormat="1" ht="14.25">
      <c r="B595" s="122"/>
      <c r="C595" s="122"/>
    </row>
    <row r="596" spans="2:3" s="79" customFormat="1" ht="14.25">
      <c r="B596" s="122"/>
      <c r="C596" s="122"/>
    </row>
    <row r="597" spans="2:3" s="79" customFormat="1" ht="14.25">
      <c r="B597" s="122"/>
      <c r="C597" s="122"/>
    </row>
    <row r="598" spans="2:3" s="79" customFormat="1" ht="14.25">
      <c r="B598" s="122"/>
      <c r="C598" s="122"/>
    </row>
    <row r="599" spans="2:3" s="79" customFormat="1" ht="14.25">
      <c r="B599" s="122"/>
      <c r="C599" s="122"/>
    </row>
    <row r="600" spans="2:3" s="79" customFormat="1" ht="14.25">
      <c r="B600" s="122"/>
      <c r="C600" s="122"/>
    </row>
    <row r="601" spans="2:3" s="79" customFormat="1" ht="14.25">
      <c r="B601" s="122"/>
      <c r="C601" s="122"/>
    </row>
    <row r="602" spans="2:3" s="79" customFormat="1" ht="14.25">
      <c r="B602" s="122"/>
      <c r="C602" s="122"/>
    </row>
    <row r="603" spans="2:3" s="79" customFormat="1" ht="14.25">
      <c r="B603" s="122"/>
      <c r="C603" s="122"/>
    </row>
    <row r="604" spans="2:3" s="79" customFormat="1" ht="14.25">
      <c r="B604" s="122"/>
      <c r="C604" s="122"/>
    </row>
    <row r="605" spans="2:3" s="79" customFormat="1" ht="14.25">
      <c r="B605" s="122"/>
      <c r="C605" s="122"/>
    </row>
    <row r="606" spans="2:3" s="79" customFormat="1" ht="14.25">
      <c r="B606" s="122"/>
      <c r="C606" s="122"/>
    </row>
    <row r="607" spans="2:3" s="79" customFormat="1" ht="14.25">
      <c r="B607" s="122"/>
      <c r="C607" s="122"/>
    </row>
    <row r="608" spans="2:3" s="79" customFormat="1" ht="14.25">
      <c r="B608" s="122"/>
      <c r="C608" s="122"/>
    </row>
    <row r="609" spans="2:3" s="79" customFormat="1" ht="14.25">
      <c r="B609" s="122"/>
      <c r="C609" s="122"/>
    </row>
    <row r="610" spans="2:3" s="79" customFormat="1" ht="14.25">
      <c r="B610" s="122"/>
      <c r="C610" s="122"/>
    </row>
    <row r="611" spans="2:3" s="79" customFormat="1" ht="14.25">
      <c r="B611" s="122"/>
      <c r="C611" s="122"/>
    </row>
    <row r="612" spans="2:3" s="79" customFormat="1" ht="14.25">
      <c r="B612" s="122"/>
      <c r="C612" s="122"/>
    </row>
    <row r="613" spans="2:3" s="79" customFormat="1" ht="14.25">
      <c r="B613" s="122"/>
      <c r="C613" s="122"/>
    </row>
    <row r="614" spans="2:3" s="79" customFormat="1" ht="14.25">
      <c r="B614" s="122"/>
      <c r="C614" s="122"/>
    </row>
    <row r="615" spans="2:3" s="79" customFormat="1" ht="14.25">
      <c r="B615" s="122"/>
      <c r="C615" s="122"/>
    </row>
    <row r="616" spans="2:3" s="79" customFormat="1" ht="14.25">
      <c r="B616" s="122"/>
      <c r="C616" s="122"/>
    </row>
    <row r="617" spans="2:3" s="79" customFormat="1" ht="14.25">
      <c r="B617" s="122"/>
      <c r="C617" s="122"/>
    </row>
    <row r="618" spans="2:3" s="79" customFormat="1" ht="14.25">
      <c r="B618" s="122"/>
      <c r="C618" s="122"/>
    </row>
    <row r="619" spans="2:3" s="79" customFormat="1" ht="14.25">
      <c r="B619" s="122"/>
      <c r="C619" s="122"/>
    </row>
    <row r="620" spans="2:3" s="79" customFormat="1" ht="14.25">
      <c r="B620" s="122"/>
      <c r="C620" s="122"/>
    </row>
    <row r="621" spans="2:3" s="79" customFormat="1" ht="14.25">
      <c r="B621" s="122"/>
      <c r="C621" s="122"/>
    </row>
    <row r="622" spans="2:3" s="79" customFormat="1" ht="14.25">
      <c r="B622" s="122"/>
      <c r="C622" s="122"/>
    </row>
    <row r="623" spans="2:3" s="79" customFormat="1" ht="14.25">
      <c r="B623" s="122"/>
      <c r="C623" s="122"/>
    </row>
    <row r="624" spans="2:3" s="79" customFormat="1" ht="14.25">
      <c r="B624" s="122"/>
      <c r="C624" s="122"/>
    </row>
    <row r="625" spans="2:3" s="79" customFormat="1" ht="14.25">
      <c r="B625" s="122"/>
      <c r="C625" s="122"/>
    </row>
    <row r="626" spans="2:3" s="79" customFormat="1" ht="14.25">
      <c r="B626" s="122"/>
      <c r="C626" s="122"/>
    </row>
    <row r="627" spans="2:3" s="79" customFormat="1" ht="14.25">
      <c r="B627" s="122"/>
      <c r="C627" s="122"/>
    </row>
    <row r="628" spans="2:3" s="79" customFormat="1" ht="14.25">
      <c r="B628" s="122"/>
      <c r="C628" s="122"/>
    </row>
    <row r="629" spans="2:3" s="79" customFormat="1" ht="14.25">
      <c r="B629" s="122"/>
      <c r="C629" s="122"/>
    </row>
    <row r="630" spans="2:3" s="79" customFormat="1" ht="14.25">
      <c r="B630" s="122"/>
      <c r="C630" s="122"/>
    </row>
    <row r="631" spans="2:3" s="79" customFormat="1" ht="14.25">
      <c r="B631" s="122"/>
      <c r="C631" s="122"/>
    </row>
    <row r="632" spans="2:3" s="79" customFormat="1" ht="14.25">
      <c r="B632" s="122"/>
      <c r="C632" s="122"/>
    </row>
    <row r="633" spans="2:3" s="79" customFormat="1" ht="14.25">
      <c r="B633" s="122"/>
      <c r="C633" s="122"/>
    </row>
    <row r="634" spans="2:3" s="79" customFormat="1" ht="14.25">
      <c r="B634" s="122"/>
      <c r="C634" s="122"/>
    </row>
    <row r="635" spans="2:3" s="79" customFormat="1" ht="14.25">
      <c r="B635" s="122"/>
      <c r="C635" s="122"/>
    </row>
    <row r="636" spans="2:3" s="79" customFormat="1" ht="14.25">
      <c r="B636" s="122"/>
      <c r="C636" s="122"/>
    </row>
    <row r="637" spans="2:3" s="79" customFormat="1" ht="14.25">
      <c r="B637" s="122"/>
      <c r="C637" s="122"/>
    </row>
    <row r="638" spans="2:3" s="79" customFormat="1" ht="14.25">
      <c r="B638" s="122"/>
      <c r="C638" s="122"/>
    </row>
    <row r="639" spans="2:3" s="79" customFormat="1" ht="14.25">
      <c r="B639" s="122"/>
      <c r="C639" s="122"/>
    </row>
    <row r="640" spans="2:3" s="79" customFormat="1" ht="14.25">
      <c r="B640" s="122"/>
      <c r="C640" s="122"/>
    </row>
    <row r="641" spans="2:3" s="79" customFormat="1" ht="14.25">
      <c r="B641" s="122"/>
      <c r="C641" s="122"/>
    </row>
    <row r="642" spans="2:3" s="79" customFormat="1" ht="14.25">
      <c r="B642" s="122"/>
      <c r="C642" s="122"/>
    </row>
    <row r="643" spans="2:3" s="79" customFormat="1" ht="14.25">
      <c r="B643" s="122"/>
      <c r="C643" s="122"/>
    </row>
    <row r="644" spans="2:3" s="79" customFormat="1" ht="14.25">
      <c r="B644" s="122"/>
      <c r="C644" s="122"/>
    </row>
    <row r="645" spans="2:3" s="79" customFormat="1" ht="14.25">
      <c r="B645" s="122"/>
      <c r="C645" s="122"/>
    </row>
    <row r="646" spans="2:3" s="79" customFormat="1" ht="14.25">
      <c r="B646" s="122"/>
      <c r="C646" s="122"/>
    </row>
    <row r="647" spans="2:3" s="79" customFormat="1" ht="14.25">
      <c r="B647" s="122"/>
      <c r="C647" s="122"/>
    </row>
    <row r="648" spans="2:3" s="79" customFormat="1" ht="14.25">
      <c r="B648" s="122"/>
      <c r="C648" s="122"/>
    </row>
    <row r="649" spans="2:3" s="79" customFormat="1" ht="14.25">
      <c r="B649" s="122"/>
      <c r="C649" s="122"/>
    </row>
    <row r="650" spans="2:3" s="79" customFormat="1" ht="14.25">
      <c r="B650" s="122"/>
      <c r="C650" s="122"/>
    </row>
    <row r="651" spans="2:3" s="79" customFormat="1" ht="14.25">
      <c r="B651" s="122"/>
      <c r="C651" s="122"/>
    </row>
    <row r="652" spans="2:3" s="79" customFormat="1" ht="14.25">
      <c r="B652" s="122"/>
      <c r="C652" s="122"/>
    </row>
    <row r="653" spans="2:3" s="79" customFormat="1" ht="14.25">
      <c r="B653" s="122"/>
      <c r="C653" s="122"/>
    </row>
    <row r="654" spans="2:3" s="79" customFormat="1" ht="14.25">
      <c r="B654" s="122"/>
      <c r="C654" s="122"/>
    </row>
    <row r="655" spans="2:3" s="79" customFormat="1" ht="14.25">
      <c r="B655" s="122"/>
      <c r="C655" s="122"/>
    </row>
    <row r="656" spans="2:3" s="79" customFormat="1" ht="14.25">
      <c r="B656" s="122"/>
      <c r="C656" s="122"/>
    </row>
    <row r="657" spans="2:3" s="79" customFormat="1" ht="14.25">
      <c r="B657" s="122"/>
      <c r="C657" s="122"/>
    </row>
    <row r="658" spans="2:3" s="79" customFormat="1" ht="14.25">
      <c r="B658" s="122"/>
      <c r="C658" s="122"/>
    </row>
    <row r="659" spans="2:3" s="79" customFormat="1" ht="14.25">
      <c r="B659" s="122"/>
      <c r="C659" s="122"/>
    </row>
    <row r="660" spans="2:3" s="79" customFormat="1" ht="14.25">
      <c r="B660" s="122"/>
      <c r="C660" s="122"/>
    </row>
    <row r="661" spans="2:3" s="79" customFormat="1" ht="14.25">
      <c r="B661" s="122"/>
      <c r="C661" s="122"/>
    </row>
    <row r="662" spans="2:3" s="79" customFormat="1" ht="14.25">
      <c r="B662" s="122"/>
      <c r="C662" s="122"/>
    </row>
    <row r="663" spans="2:3" s="79" customFormat="1" ht="14.25">
      <c r="B663" s="122"/>
      <c r="C663" s="122"/>
    </row>
    <row r="664" spans="2:3" s="79" customFormat="1" ht="14.25">
      <c r="B664" s="122"/>
      <c r="C664" s="122"/>
    </row>
    <row r="665" spans="2:3" s="79" customFormat="1" ht="14.25">
      <c r="B665" s="122"/>
      <c r="C665" s="122"/>
    </row>
    <row r="666" spans="2:3" s="79" customFormat="1" ht="14.25">
      <c r="B666" s="122"/>
      <c r="C666" s="122"/>
    </row>
    <row r="667" spans="2:3" s="79" customFormat="1" ht="14.25">
      <c r="B667" s="122"/>
      <c r="C667" s="122"/>
    </row>
    <row r="668" spans="2:3" s="79" customFormat="1" ht="14.25">
      <c r="B668" s="122"/>
      <c r="C668" s="122"/>
    </row>
    <row r="669" spans="2:3" s="79" customFormat="1" ht="14.25">
      <c r="B669" s="122"/>
      <c r="C669" s="122"/>
    </row>
    <row r="670" spans="2:3" s="79" customFormat="1" ht="14.25">
      <c r="B670" s="122"/>
      <c r="C670" s="122"/>
    </row>
    <row r="671" spans="2:3" s="79" customFormat="1" ht="14.25">
      <c r="B671" s="122"/>
      <c r="C671" s="122"/>
    </row>
    <row r="672" spans="2:3" s="79" customFormat="1" ht="14.25">
      <c r="B672" s="122"/>
      <c r="C672" s="122"/>
    </row>
    <row r="673" spans="2:3" s="79" customFormat="1" ht="14.25">
      <c r="B673" s="122"/>
      <c r="C673" s="122"/>
    </row>
    <row r="674" spans="2:3" s="79" customFormat="1" ht="14.25">
      <c r="B674" s="122"/>
      <c r="C674" s="122"/>
    </row>
    <row r="675" spans="2:3" s="79" customFormat="1" ht="14.25">
      <c r="B675" s="122"/>
      <c r="C675" s="122"/>
    </row>
    <row r="676" spans="2:3" s="79" customFormat="1" ht="14.25">
      <c r="B676" s="122"/>
      <c r="C676" s="122"/>
    </row>
    <row r="677" spans="2:3" s="79" customFormat="1" ht="14.25">
      <c r="B677" s="122"/>
      <c r="C677" s="122"/>
    </row>
    <row r="678" spans="2:3" s="79" customFormat="1" ht="14.25">
      <c r="B678" s="122"/>
      <c r="C678" s="122"/>
    </row>
    <row r="679" spans="2:3" s="79" customFormat="1" ht="14.25">
      <c r="B679" s="122"/>
      <c r="C679" s="122"/>
    </row>
    <row r="680" spans="2:3" s="79" customFormat="1" ht="14.25">
      <c r="B680" s="122"/>
      <c r="C680" s="122"/>
    </row>
    <row r="681" spans="2:3" s="79" customFormat="1" ht="14.25">
      <c r="B681" s="122"/>
      <c r="C681" s="122"/>
    </row>
    <row r="682" spans="2:3" s="79" customFormat="1" ht="14.25">
      <c r="B682" s="122"/>
      <c r="C682" s="122"/>
    </row>
    <row r="683" spans="2:3" s="79" customFormat="1" ht="14.25">
      <c r="B683" s="122"/>
      <c r="C683" s="122"/>
    </row>
    <row r="684" spans="2:3" s="79" customFormat="1" ht="14.25">
      <c r="B684" s="122"/>
      <c r="C684" s="122"/>
    </row>
    <row r="685" spans="2:3" s="79" customFormat="1" ht="14.25">
      <c r="B685" s="122"/>
      <c r="C685" s="122"/>
    </row>
    <row r="686" spans="2:3" s="79" customFormat="1" ht="14.25">
      <c r="B686" s="122"/>
      <c r="C686" s="122"/>
    </row>
    <row r="687" spans="2:3" s="79" customFormat="1" ht="14.25">
      <c r="B687" s="122"/>
      <c r="C687" s="122"/>
    </row>
    <row r="688" spans="2:3" s="79" customFormat="1" ht="14.25">
      <c r="B688" s="122"/>
      <c r="C688" s="122"/>
    </row>
    <row r="689" spans="2:3" s="79" customFormat="1" ht="14.25">
      <c r="B689" s="122"/>
      <c r="C689" s="122"/>
    </row>
    <row r="690" spans="2:3" s="79" customFormat="1" ht="14.25">
      <c r="B690" s="122"/>
      <c r="C690" s="122"/>
    </row>
    <row r="691" spans="2:3" s="79" customFormat="1" ht="14.25">
      <c r="B691" s="122"/>
      <c r="C691" s="122"/>
    </row>
    <row r="692" spans="2:3" s="79" customFormat="1" ht="14.25">
      <c r="B692" s="122"/>
      <c r="C692" s="122"/>
    </row>
    <row r="693" spans="2:3" s="79" customFormat="1" ht="14.25">
      <c r="B693" s="122"/>
      <c r="C693" s="122"/>
    </row>
    <row r="694" spans="2:3" s="79" customFormat="1" ht="14.25">
      <c r="B694" s="122"/>
      <c r="C694" s="122"/>
    </row>
    <row r="695" spans="2:3" s="79" customFormat="1" ht="14.25">
      <c r="B695" s="122"/>
      <c r="C695" s="122"/>
    </row>
    <row r="696" spans="2:3" s="79" customFormat="1" ht="14.25">
      <c r="B696" s="122"/>
      <c r="C696" s="122"/>
    </row>
    <row r="697" spans="2:3" s="79" customFormat="1" ht="14.25">
      <c r="B697" s="122"/>
      <c r="C697" s="122"/>
    </row>
    <row r="698" spans="2:3" s="79" customFormat="1" ht="14.25">
      <c r="B698" s="122"/>
      <c r="C698" s="122"/>
    </row>
    <row r="699" spans="2:3" s="79" customFormat="1" ht="14.25">
      <c r="B699" s="122"/>
      <c r="C699" s="122"/>
    </row>
    <row r="700" spans="2:3" s="79" customFormat="1" ht="14.25">
      <c r="B700" s="122"/>
      <c r="C700" s="122"/>
    </row>
    <row r="701" spans="2:3" s="79" customFormat="1" ht="14.25">
      <c r="B701" s="122"/>
      <c r="C701" s="122"/>
    </row>
    <row r="702" spans="2:3" s="79" customFormat="1" ht="14.25">
      <c r="B702" s="122"/>
      <c r="C702" s="122"/>
    </row>
    <row r="703" spans="2:3" s="79" customFormat="1" ht="14.25">
      <c r="B703" s="122"/>
      <c r="C703" s="122"/>
    </row>
    <row r="704" spans="2:3" s="79" customFormat="1" ht="14.25">
      <c r="B704" s="122"/>
      <c r="C704" s="122"/>
    </row>
    <row r="705" spans="2:3" s="79" customFormat="1" ht="14.25">
      <c r="B705" s="122"/>
      <c r="C705" s="122"/>
    </row>
    <row r="706" spans="2:3" s="79" customFormat="1" ht="14.25">
      <c r="B706" s="122"/>
      <c r="C706" s="122"/>
    </row>
    <row r="707" spans="2:3" s="79" customFormat="1" ht="14.25">
      <c r="B707" s="122"/>
      <c r="C707" s="122"/>
    </row>
    <row r="708" spans="2:3" s="79" customFormat="1" ht="14.25">
      <c r="B708" s="122"/>
      <c r="C708" s="122"/>
    </row>
    <row r="709" spans="2:3" s="79" customFormat="1" ht="14.25">
      <c r="B709" s="122"/>
      <c r="C709" s="122"/>
    </row>
    <row r="710" spans="2:3" s="79" customFormat="1" ht="14.25">
      <c r="B710" s="122"/>
      <c r="C710" s="122"/>
    </row>
    <row r="711" spans="2:3" s="79" customFormat="1" ht="14.25">
      <c r="B711" s="122"/>
      <c r="C711" s="122"/>
    </row>
    <row r="712" spans="2:3" s="79" customFormat="1" ht="14.25">
      <c r="B712" s="122"/>
      <c r="C712" s="122"/>
    </row>
    <row r="713" spans="2:3" s="79" customFormat="1" ht="14.25">
      <c r="B713" s="122"/>
      <c r="C713" s="122"/>
    </row>
    <row r="714" spans="2:3" s="79" customFormat="1" ht="14.25">
      <c r="B714" s="122"/>
      <c r="C714" s="122"/>
    </row>
    <row r="715" spans="2:3" s="79" customFormat="1" ht="14.25">
      <c r="B715" s="122"/>
      <c r="C715" s="122"/>
    </row>
    <row r="716" spans="2:3" s="79" customFormat="1" ht="14.25">
      <c r="B716" s="122"/>
      <c r="C716" s="122"/>
    </row>
    <row r="717" spans="2:3" s="79" customFormat="1" ht="14.25">
      <c r="B717" s="122"/>
      <c r="C717" s="122"/>
    </row>
    <row r="718" spans="2:3" s="79" customFormat="1" ht="14.25">
      <c r="B718" s="122"/>
      <c r="C718" s="122"/>
    </row>
    <row r="719" spans="2:3" s="79" customFormat="1" ht="14.25">
      <c r="B719" s="122"/>
      <c r="C719" s="122"/>
    </row>
    <row r="720" spans="2:3" s="79" customFormat="1" ht="14.25">
      <c r="B720" s="122"/>
      <c r="C720" s="122"/>
    </row>
    <row r="721" spans="2:3" s="79" customFormat="1" ht="14.25">
      <c r="B721" s="122"/>
      <c r="C721" s="122"/>
    </row>
    <row r="722" spans="2:3" s="79" customFormat="1" ht="14.25">
      <c r="B722" s="122"/>
      <c r="C722" s="122"/>
    </row>
    <row r="723" spans="2:3" s="79" customFormat="1" ht="14.25">
      <c r="B723" s="122"/>
      <c r="C723" s="122"/>
    </row>
    <row r="724" spans="2:3" s="79" customFormat="1" ht="14.25">
      <c r="B724" s="122"/>
      <c r="C724" s="122"/>
    </row>
    <row r="725" spans="1:3" s="79" customFormat="1" ht="15">
      <c r="A725" s="382"/>
      <c r="B725" s="263"/>
      <c r="C725" s="263"/>
    </row>
    <row r="726" spans="1:3" s="79" customFormat="1" ht="15">
      <c r="A726" s="382"/>
      <c r="B726" s="263"/>
      <c r="C726" s="263"/>
    </row>
  </sheetData>
  <mergeCells count="9">
    <mergeCell ref="A5:C5"/>
    <mergeCell ref="A7:C7"/>
    <mergeCell ref="A405:C405"/>
    <mergeCell ref="A339:C339"/>
    <mergeCell ref="A341:C341"/>
    <mergeCell ref="B408:C408"/>
    <mergeCell ref="B409:C409"/>
    <mergeCell ref="B407:C407"/>
    <mergeCell ref="A6:C6"/>
  </mergeCells>
  <conditionalFormatting sqref="A405:A406">
    <cfRule type="expression" priority="1" dxfId="0" stopIfTrue="1">
      <formula>OR(VALUE($AH407)&lt;&gt;0,VALUE($AI407)&lt;&gt;0)</formula>
    </cfRule>
  </conditionalFormatting>
  <conditionalFormatting sqref="C211:H214">
    <cfRule type="expression" priority="2" dxfId="0" stopIfTrue="1">
      <formula>OR(VALUE($AN211)&lt;&gt;0,VALUE($AO211)&lt;&gt;0)</formula>
    </cfRule>
  </conditionalFormatting>
  <conditionalFormatting sqref="D335 A339:A341 C128:I129 A128:A129 C21:H22">
    <cfRule type="expression" priority="3" dxfId="1" stopIfTrue="1">
      <formula>OR(VALUE(#REF!)&lt;&gt;0,VALUE(#REF!)&lt;&gt;0)</formula>
    </cfRule>
  </conditionalFormatting>
  <hyperlinks>
    <hyperlink ref="A215" r:id="rId1" display="    - Các khoản phải trả, phải nộp khác"/>
    <hyperlink ref="A28" r:id="rId2" tooltip="Click here" display="   - Phải thu về cổ phần hoá"/>
    <hyperlink ref="A29" r:id="rId3" tooltip="Click here" display="   - Phải thu về cổ tức và lợi nhuận được chia"/>
    <hyperlink ref="A32" r:id="rId4" tooltip="Click here" display="   - Phải thu khác"/>
    <hyperlink ref="A31" r:id="rId5" tooltip="Click here" display="- Cho vay ngắn hạn"/>
  </hyperlinks>
  <printOptions horizontalCentered="1"/>
  <pageMargins left="0.5" right="0" top="0.5" bottom="0.5" header="0.25" footer="0.25"/>
  <pageSetup horizontalDpi="600" verticalDpi="600" orientation="portrait" paperSize="9" r:id="rId6"/>
  <headerFooter alignWithMargins="0">
    <oddHeader>&amp;L&amp;"Times New Roman,Italic"&amp;UWebsite: www.xmcc.com.vn</oddHeader>
  </headerFooter>
</worksheet>
</file>

<file path=xl/worksheets/sheet6.xml><?xml version="1.0" encoding="utf-8"?>
<worksheet xmlns="http://schemas.openxmlformats.org/spreadsheetml/2006/main" xmlns:r="http://schemas.openxmlformats.org/officeDocument/2006/relationships">
  <dimension ref="A1:G56"/>
  <sheetViews>
    <sheetView workbookViewId="0" topLeftCell="A5">
      <selection activeCell="B11" sqref="B11:F29"/>
    </sheetView>
  </sheetViews>
  <sheetFormatPr defaultColWidth="8.796875" defaultRowHeight="15"/>
  <cols>
    <col min="1" max="1" width="39.3984375" style="18" customWidth="1"/>
    <col min="2" max="6" width="17.59765625" style="177" customWidth="1"/>
    <col min="7" max="7" width="15.69921875" style="18" bestFit="1" customWidth="1"/>
    <col min="8" max="16384" width="9" style="18" customWidth="1"/>
  </cols>
  <sheetData>
    <row r="1" spans="1:6" ht="15.75">
      <c r="A1" s="39" t="str">
        <f>'[2]Thong tin'!$D$2</f>
        <v>CÔNG TY CP BÊ TÔNG VÀ XÂY DỰNG VINACONEX XUÂN MAI</v>
      </c>
      <c r="F1" s="178"/>
    </row>
    <row r="2" spans="1:6" ht="15.75">
      <c r="A2" s="44" t="str">
        <f>'[2]Thong tin'!$D$5</f>
        <v>Địa chỉ: Thị trấn Xuân Mai - Chương Mỹ - Hà Nội </v>
      </c>
      <c r="F2" s="178"/>
    </row>
    <row r="3" spans="1:6" ht="15.75">
      <c r="A3" s="46" t="str">
        <f>'[2]Thong tin'!$D$6</f>
        <v>Tel: (84-4) 33 840 385         Fax: (84-4) 33 840 117</v>
      </c>
      <c r="F3" s="178"/>
    </row>
    <row r="4" spans="1:6" ht="15.75">
      <c r="A4" s="3"/>
      <c r="F4" s="178"/>
    </row>
    <row r="5" spans="1:6" ht="21.75" customHeight="1">
      <c r="A5" s="441" t="s">
        <v>483</v>
      </c>
      <c r="B5" s="441"/>
      <c r="C5" s="441"/>
      <c r="D5" s="441"/>
      <c r="E5" s="441"/>
      <c r="F5" s="441"/>
    </row>
    <row r="6" spans="1:6" ht="15.75" customHeight="1">
      <c r="A6" s="387" t="s">
        <v>637</v>
      </c>
      <c r="B6" s="387"/>
      <c r="C6" s="387"/>
      <c r="D6" s="387"/>
      <c r="E6" s="387"/>
      <c r="F6" s="387"/>
    </row>
    <row r="7" spans="1:6" ht="15.75" customHeight="1">
      <c r="A7" s="387" t="s">
        <v>531</v>
      </c>
      <c r="B7" s="387"/>
      <c r="C7" s="387"/>
      <c r="D7" s="387"/>
      <c r="E7" s="387"/>
      <c r="F7" s="387"/>
    </row>
    <row r="8" spans="1:6" ht="16.5" thickBot="1">
      <c r="A8" s="25" t="s">
        <v>578</v>
      </c>
      <c r="B8" s="179"/>
      <c r="C8" s="179"/>
      <c r="D8" s="179"/>
      <c r="E8" s="179"/>
      <c r="F8" s="180" t="s">
        <v>415</v>
      </c>
    </row>
    <row r="9" spans="1:6" s="26" customFormat="1" ht="28.5">
      <c r="A9" s="124" t="s">
        <v>545</v>
      </c>
      <c r="B9" s="181" t="s">
        <v>546</v>
      </c>
      <c r="C9" s="181" t="s">
        <v>547</v>
      </c>
      <c r="D9" s="181" t="s">
        <v>548</v>
      </c>
      <c r="E9" s="181" t="s">
        <v>549</v>
      </c>
      <c r="F9" s="182" t="s">
        <v>550</v>
      </c>
    </row>
    <row r="10" spans="1:6" s="26" customFormat="1" ht="14.25">
      <c r="A10" s="28" t="s">
        <v>551</v>
      </c>
      <c r="B10" s="183"/>
      <c r="C10" s="183"/>
      <c r="D10" s="183"/>
      <c r="E10" s="183"/>
      <c r="F10" s="184"/>
    </row>
    <row r="11" spans="1:6" s="26" customFormat="1" ht="14.25">
      <c r="A11" s="33" t="s">
        <v>422</v>
      </c>
      <c r="B11" s="185">
        <v>47047153107</v>
      </c>
      <c r="C11" s="185">
        <v>78394277149</v>
      </c>
      <c r="D11" s="185">
        <v>20134327932</v>
      </c>
      <c r="E11" s="185">
        <v>5111162437</v>
      </c>
      <c r="F11" s="186">
        <v>150686920625</v>
      </c>
    </row>
    <row r="12" spans="1:6" s="26" customFormat="1" ht="15">
      <c r="A12" s="473" t="s">
        <v>552</v>
      </c>
      <c r="B12" s="474">
        <v>150520000</v>
      </c>
      <c r="C12" s="474">
        <v>34082664</v>
      </c>
      <c r="D12" s="474"/>
      <c r="E12" s="474">
        <v>11681818</v>
      </c>
      <c r="F12" s="475">
        <v>196284482</v>
      </c>
    </row>
    <row r="13" spans="1:6" s="26" customFormat="1" ht="15">
      <c r="A13" s="30" t="s">
        <v>553</v>
      </c>
      <c r="B13" s="172"/>
      <c r="C13" s="172"/>
      <c r="D13" s="172"/>
      <c r="E13" s="172"/>
      <c r="F13" s="476">
        <v>0</v>
      </c>
    </row>
    <row r="14" spans="1:6" s="26" customFormat="1" ht="15">
      <c r="A14" s="30" t="s">
        <v>554</v>
      </c>
      <c r="B14" s="172"/>
      <c r="C14" s="172">
        <v>129872727</v>
      </c>
      <c r="D14" s="172"/>
      <c r="E14" s="172"/>
      <c r="F14" s="476">
        <v>129872727</v>
      </c>
    </row>
    <row r="15" spans="1:6" s="26" customFormat="1" ht="15">
      <c r="A15" s="30" t="s">
        <v>555</v>
      </c>
      <c r="B15" s="172"/>
      <c r="C15" s="172"/>
      <c r="D15" s="172"/>
      <c r="E15" s="172"/>
      <c r="F15" s="476"/>
    </row>
    <row r="16" spans="1:6" s="26" customFormat="1" ht="15">
      <c r="A16" s="30" t="s">
        <v>556</v>
      </c>
      <c r="B16" s="172"/>
      <c r="C16" s="172"/>
      <c r="D16" s="172"/>
      <c r="E16" s="172"/>
      <c r="F16" s="476"/>
    </row>
    <row r="17" spans="1:6" s="26" customFormat="1" ht="15">
      <c r="A17" s="477" t="s">
        <v>557</v>
      </c>
      <c r="B17" s="478"/>
      <c r="C17" s="478"/>
      <c r="D17" s="478"/>
      <c r="E17" s="478"/>
      <c r="F17" s="479"/>
    </row>
    <row r="18" spans="1:7" s="26" customFormat="1" ht="14.25">
      <c r="A18" s="33" t="s">
        <v>423</v>
      </c>
      <c r="B18" s="185">
        <v>47197673107</v>
      </c>
      <c r="C18" s="185">
        <v>78558232540</v>
      </c>
      <c r="D18" s="185">
        <v>20134327932</v>
      </c>
      <c r="E18" s="185">
        <v>5122844255</v>
      </c>
      <c r="F18" s="186">
        <v>151013077834</v>
      </c>
      <c r="G18" s="273"/>
    </row>
    <row r="19" spans="1:6" s="26" customFormat="1" ht="14.25">
      <c r="A19" s="31" t="s">
        <v>558</v>
      </c>
      <c r="B19" s="187"/>
      <c r="C19" s="187"/>
      <c r="D19" s="187"/>
      <c r="E19" s="187"/>
      <c r="F19" s="187"/>
    </row>
    <row r="20" spans="1:6" s="26" customFormat="1" ht="14.25">
      <c r="A20" s="33" t="s">
        <v>422</v>
      </c>
      <c r="B20" s="185">
        <v>13900310754</v>
      </c>
      <c r="C20" s="185">
        <v>46116523065</v>
      </c>
      <c r="D20" s="185">
        <v>3013635007</v>
      </c>
      <c r="E20" s="185">
        <v>2400580607</v>
      </c>
      <c r="F20" s="186">
        <v>65431049433</v>
      </c>
    </row>
    <row r="21" spans="1:7" s="26" customFormat="1" ht="15">
      <c r="A21" s="473" t="s">
        <v>559</v>
      </c>
      <c r="B21" s="474">
        <v>674004863</v>
      </c>
      <c r="C21" s="474">
        <v>1954542004</v>
      </c>
      <c r="D21" s="474">
        <v>446727143</v>
      </c>
      <c r="E21" s="474">
        <v>29888741</v>
      </c>
      <c r="F21" s="475">
        <v>3105162751</v>
      </c>
      <c r="G21" s="273"/>
    </row>
    <row r="22" spans="1:7" s="26" customFormat="1" ht="15">
      <c r="A22" s="29" t="s">
        <v>554</v>
      </c>
      <c r="B22" s="172"/>
      <c r="C22" s="172"/>
      <c r="D22" s="172"/>
      <c r="E22" s="172"/>
      <c r="F22" s="476"/>
      <c r="G22" s="273"/>
    </row>
    <row r="23" spans="1:6" s="26" customFormat="1" ht="15">
      <c r="A23" s="29" t="s">
        <v>555</v>
      </c>
      <c r="B23" s="172"/>
      <c r="C23" s="172"/>
      <c r="D23" s="172"/>
      <c r="E23" s="172"/>
      <c r="F23" s="476"/>
    </row>
    <row r="24" spans="1:6" s="26" customFormat="1" ht="15">
      <c r="A24" s="29" t="s">
        <v>556</v>
      </c>
      <c r="B24" s="172"/>
      <c r="C24" s="172"/>
      <c r="D24" s="172"/>
      <c r="E24" s="172"/>
      <c r="F24" s="476"/>
    </row>
    <row r="25" spans="1:6" s="26" customFormat="1" ht="15">
      <c r="A25" s="480" t="s">
        <v>557</v>
      </c>
      <c r="B25" s="478"/>
      <c r="C25" s="478"/>
      <c r="D25" s="478"/>
      <c r="E25" s="478"/>
      <c r="F25" s="479"/>
    </row>
    <row r="26" spans="1:7" s="26" customFormat="1" ht="14.25">
      <c r="A26" s="33" t="s">
        <v>423</v>
      </c>
      <c r="B26" s="185">
        <v>14574315617</v>
      </c>
      <c r="C26" s="185">
        <v>48071065069</v>
      </c>
      <c r="D26" s="185">
        <v>3460362150</v>
      </c>
      <c r="E26" s="185">
        <v>2430469348</v>
      </c>
      <c r="F26" s="186">
        <v>68536212184</v>
      </c>
      <c r="G26" s="273"/>
    </row>
    <row r="27" spans="1:6" s="26" customFormat="1" ht="14.25">
      <c r="A27" s="27" t="s">
        <v>560</v>
      </c>
      <c r="B27" s="186"/>
      <c r="C27" s="186"/>
      <c r="D27" s="186"/>
      <c r="E27" s="186"/>
      <c r="F27" s="188"/>
    </row>
    <row r="28" spans="1:7" s="26" customFormat="1" ht="14.25">
      <c r="A28" s="33" t="s">
        <v>422</v>
      </c>
      <c r="B28" s="185">
        <v>33146842353</v>
      </c>
      <c r="C28" s="185">
        <v>32277754084</v>
      </c>
      <c r="D28" s="185">
        <v>17120692925</v>
      </c>
      <c r="E28" s="185">
        <v>2710581830</v>
      </c>
      <c r="F28" s="186">
        <v>85255871192</v>
      </c>
      <c r="G28" s="235"/>
    </row>
    <row r="29" spans="1:7" s="26" customFormat="1" ht="14.25">
      <c r="A29" s="33" t="s">
        <v>423</v>
      </c>
      <c r="B29" s="185">
        <v>32623357490</v>
      </c>
      <c r="C29" s="185">
        <v>30487167471</v>
      </c>
      <c r="D29" s="185">
        <v>16673965782</v>
      </c>
      <c r="E29" s="185">
        <v>2692374907</v>
      </c>
      <c r="F29" s="186">
        <v>82476865650</v>
      </c>
      <c r="G29" s="235"/>
    </row>
    <row r="30" spans="1:6" s="26" customFormat="1" ht="15">
      <c r="A30" s="24" t="s">
        <v>561</v>
      </c>
      <c r="B30" s="178"/>
      <c r="C30" s="178"/>
      <c r="D30" s="178"/>
      <c r="E30" s="178"/>
      <c r="F30" s="189"/>
    </row>
    <row r="31" spans="1:6" s="26" customFormat="1" ht="15">
      <c r="A31" s="24" t="s">
        <v>562</v>
      </c>
      <c r="B31" s="178"/>
      <c r="C31" s="178"/>
      <c r="D31" s="178"/>
      <c r="E31" s="178"/>
      <c r="F31" s="189"/>
    </row>
    <row r="32" spans="1:6" s="26" customFormat="1" ht="15">
      <c r="A32" s="24" t="s">
        <v>563</v>
      </c>
      <c r="B32" s="178"/>
      <c r="C32" s="178"/>
      <c r="D32" s="178"/>
      <c r="E32" s="178"/>
      <c r="F32" s="189"/>
    </row>
    <row r="33" spans="1:6" s="26" customFormat="1" ht="15">
      <c r="A33" s="24" t="s">
        <v>564</v>
      </c>
      <c r="B33" s="178"/>
      <c r="C33" s="178"/>
      <c r="D33" s="178"/>
      <c r="E33" s="178"/>
      <c r="F33" s="189"/>
    </row>
    <row r="34" spans="1:6" s="26" customFormat="1" ht="15">
      <c r="A34" s="24" t="s">
        <v>565</v>
      </c>
      <c r="B34" s="178"/>
      <c r="C34" s="178"/>
      <c r="D34" s="178"/>
      <c r="E34" s="178"/>
      <c r="F34" s="189"/>
    </row>
    <row r="35" spans="1:6" s="26" customFormat="1" ht="15">
      <c r="A35" s="24"/>
      <c r="B35" s="178"/>
      <c r="C35" s="178"/>
      <c r="D35" s="178"/>
      <c r="E35" s="178"/>
      <c r="F35" s="189"/>
    </row>
    <row r="36" spans="1:6" s="26" customFormat="1" ht="15">
      <c r="A36" s="25" t="s">
        <v>579</v>
      </c>
      <c r="B36" s="178"/>
      <c r="C36" s="178"/>
      <c r="D36" s="178"/>
      <c r="E36" s="178"/>
      <c r="F36" s="190" t="s">
        <v>415</v>
      </c>
    </row>
    <row r="37" spans="1:6" s="26" customFormat="1" ht="28.5">
      <c r="A37" s="22" t="s">
        <v>545</v>
      </c>
      <c r="B37" s="191" t="s">
        <v>566</v>
      </c>
      <c r="C37" s="191" t="s">
        <v>567</v>
      </c>
      <c r="D37" s="191" t="s">
        <v>568</v>
      </c>
      <c r="E37" s="191" t="s">
        <v>569</v>
      </c>
      <c r="F37" s="191" t="s">
        <v>550</v>
      </c>
    </row>
    <row r="38" spans="1:6" s="26" customFormat="1" ht="14.25">
      <c r="A38" s="33" t="s">
        <v>570</v>
      </c>
      <c r="B38" s="192"/>
      <c r="C38" s="192"/>
      <c r="D38" s="192"/>
      <c r="E38" s="192"/>
      <c r="F38" s="192"/>
    </row>
    <row r="39" spans="1:6" s="34" customFormat="1" ht="14.25">
      <c r="A39" s="33" t="s">
        <v>422</v>
      </c>
      <c r="B39" s="193"/>
      <c r="C39" s="193"/>
      <c r="D39" s="193"/>
      <c r="E39" s="186">
        <v>582806500</v>
      </c>
      <c r="F39" s="186">
        <v>582806500</v>
      </c>
    </row>
    <row r="40" spans="1:6" s="26" customFormat="1" ht="15">
      <c r="A40" s="32" t="s">
        <v>552</v>
      </c>
      <c r="B40" s="175"/>
      <c r="C40" s="175"/>
      <c r="D40" s="175"/>
      <c r="E40" s="172"/>
      <c r="F40" s="176"/>
    </row>
    <row r="41" spans="1:6" s="26" customFormat="1" ht="15">
      <c r="A41" s="30" t="s">
        <v>571</v>
      </c>
      <c r="B41" s="172"/>
      <c r="C41" s="172"/>
      <c r="D41" s="172"/>
      <c r="E41" s="172"/>
      <c r="F41" s="173"/>
    </row>
    <row r="42" spans="1:6" s="26" customFormat="1" ht="15">
      <c r="A42" s="30" t="s">
        <v>572</v>
      </c>
      <c r="B42" s="172"/>
      <c r="C42" s="172"/>
      <c r="D42" s="172"/>
      <c r="E42" s="172"/>
      <c r="F42" s="173"/>
    </row>
    <row r="43" spans="1:6" s="26" customFormat="1" ht="15">
      <c r="A43" s="30" t="s">
        <v>554</v>
      </c>
      <c r="B43" s="172"/>
      <c r="C43" s="172"/>
      <c r="D43" s="172"/>
      <c r="E43" s="172"/>
      <c r="F43" s="173"/>
    </row>
    <row r="44" spans="1:6" s="26" customFormat="1" ht="15">
      <c r="A44" s="30" t="s">
        <v>556</v>
      </c>
      <c r="B44" s="172"/>
      <c r="C44" s="172"/>
      <c r="D44" s="172"/>
      <c r="E44" s="172"/>
      <c r="F44" s="173"/>
    </row>
    <row r="45" spans="1:6" s="26" customFormat="1" ht="15">
      <c r="A45" s="35" t="s">
        <v>557</v>
      </c>
      <c r="B45" s="194"/>
      <c r="C45" s="194"/>
      <c r="D45" s="194"/>
      <c r="E45" s="194"/>
      <c r="F45" s="195"/>
    </row>
    <row r="46" spans="1:7" s="26" customFormat="1" ht="14.25">
      <c r="A46" s="33" t="s">
        <v>423</v>
      </c>
      <c r="B46" s="186"/>
      <c r="C46" s="186"/>
      <c r="D46" s="186"/>
      <c r="E46" s="186">
        <v>582806500</v>
      </c>
      <c r="F46" s="186">
        <v>582806500</v>
      </c>
      <c r="G46" s="235"/>
    </row>
    <row r="47" spans="1:6" s="26" customFormat="1" ht="14.25">
      <c r="A47" s="33" t="s">
        <v>558</v>
      </c>
      <c r="B47" s="186"/>
      <c r="C47" s="186"/>
      <c r="D47" s="186"/>
      <c r="E47" s="186"/>
      <c r="F47" s="186"/>
    </row>
    <row r="48" spans="1:6" s="34" customFormat="1" ht="14.25">
      <c r="A48" s="33" t="s">
        <v>422</v>
      </c>
      <c r="B48" s="193"/>
      <c r="C48" s="193"/>
      <c r="D48" s="193"/>
      <c r="E48" s="186">
        <v>206870980</v>
      </c>
      <c r="F48" s="186">
        <v>206870980</v>
      </c>
    </row>
    <row r="49" spans="1:6" s="26" customFormat="1" ht="15">
      <c r="A49" s="32" t="s">
        <v>559</v>
      </c>
      <c r="B49" s="175"/>
      <c r="C49" s="175"/>
      <c r="D49" s="175"/>
      <c r="E49" s="172">
        <v>13475811</v>
      </c>
      <c r="F49" s="176">
        <v>13475811</v>
      </c>
    </row>
    <row r="50" spans="1:6" s="26" customFormat="1" ht="15">
      <c r="A50" s="30" t="s">
        <v>554</v>
      </c>
      <c r="B50" s="172"/>
      <c r="C50" s="172"/>
      <c r="D50" s="172"/>
      <c r="E50" s="172"/>
      <c r="F50" s="172"/>
    </row>
    <row r="51" spans="1:6" s="26" customFormat="1" ht="15">
      <c r="A51" s="30" t="s">
        <v>556</v>
      </c>
      <c r="B51" s="172"/>
      <c r="C51" s="172"/>
      <c r="D51" s="172"/>
      <c r="E51" s="172"/>
      <c r="F51" s="172"/>
    </row>
    <row r="52" spans="1:6" s="26" customFormat="1" ht="15">
      <c r="A52" s="29" t="s">
        <v>557</v>
      </c>
      <c r="B52" s="172"/>
      <c r="C52" s="172"/>
      <c r="D52" s="172"/>
      <c r="E52" s="172"/>
      <c r="F52" s="172"/>
    </row>
    <row r="53" spans="1:7" s="26" customFormat="1" ht="14.25">
      <c r="A53" s="33" t="s">
        <v>423</v>
      </c>
      <c r="B53" s="186"/>
      <c r="C53" s="186"/>
      <c r="D53" s="186"/>
      <c r="E53" s="186">
        <v>220346791</v>
      </c>
      <c r="F53" s="186">
        <v>220346791</v>
      </c>
      <c r="G53" s="273"/>
    </row>
    <row r="54" spans="1:6" s="26" customFormat="1" ht="14.25">
      <c r="A54" s="36" t="s">
        <v>573</v>
      </c>
      <c r="B54" s="186"/>
      <c r="C54" s="186"/>
      <c r="D54" s="186"/>
      <c r="E54" s="186"/>
      <c r="F54" s="186"/>
    </row>
    <row r="55" spans="1:7" s="34" customFormat="1" ht="14.25">
      <c r="A55" s="33" t="s">
        <v>422</v>
      </c>
      <c r="B55" s="186"/>
      <c r="C55" s="186"/>
      <c r="D55" s="186"/>
      <c r="E55" s="186">
        <v>375935520</v>
      </c>
      <c r="F55" s="186">
        <v>375935520</v>
      </c>
      <c r="G55" s="236"/>
    </row>
    <row r="56" spans="1:7" s="34" customFormat="1" ht="14.25">
      <c r="A56" s="33" t="s">
        <v>423</v>
      </c>
      <c r="B56" s="186"/>
      <c r="C56" s="186"/>
      <c r="D56" s="186"/>
      <c r="E56" s="186">
        <v>362459709</v>
      </c>
      <c r="F56" s="186">
        <v>362459709</v>
      </c>
      <c r="G56" s="353"/>
    </row>
  </sheetData>
  <mergeCells count="3">
    <mergeCell ref="A5:F5"/>
    <mergeCell ref="A6:F6"/>
    <mergeCell ref="A7:F7"/>
  </mergeCells>
  <printOptions horizontalCentered="1"/>
  <pageMargins left="0.5" right="0" top="0.5" bottom="0.5" header="0.25" footer="0.5"/>
  <pageSetup horizontalDpi="600" verticalDpi="600" orientation="landscape" paperSize="9" r:id="rId1"/>
  <headerFooter alignWithMargins="0">
    <oddFooter>&amp;L&amp;"Times New Roman,Italic"&amp;UWebsite: www.xmcc.com.vn</oddFooter>
  </headerFooter>
</worksheet>
</file>

<file path=xl/worksheets/sheet7.xml><?xml version="1.0" encoding="utf-8"?>
<worksheet xmlns="http://schemas.openxmlformats.org/spreadsheetml/2006/main" xmlns:r="http://schemas.openxmlformats.org/officeDocument/2006/relationships">
  <dimension ref="A1:K18"/>
  <sheetViews>
    <sheetView workbookViewId="0" topLeftCell="A1">
      <selection activeCell="C11" sqref="C11:I17"/>
    </sheetView>
  </sheetViews>
  <sheetFormatPr defaultColWidth="8.796875" defaultRowHeight="15"/>
  <cols>
    <col min="1" max="1" width="10.8984375" style="18" customWidth="1"/>
    <col min="2" max="2" width="41.3984375" style="18" customWidth="1"/>
    <col min="3" max="3" width="11" style="9" customWidth="1"/>
    <col min="4" max="4" width="7.09765625" style="9" customWidth="1"/>
    <col min="5" max="5" width="16.69921875" style="9" customWidth="1"/>
    <col min="6" max="6" width="9.09765625" style="9" hidden="1" customWidth="1"/>
    <col min="7" max="7" width="11" style="9" customWidth="1"/>
    <col min="8" max="8" width="7.09765625" style="9" customWidth="1"/>
    <col min="9" max="9" width="15.19921875" style="9" customWidth="1"/>
    <col min="10" max="10" width="12.19921875" style="9" hidden="1" customWidth="1"/>
    <col min="11" max="11" width="14.69921875" style="18" bestFit="1" customWidth="1"/>
    <col min="12" max="16384" width="9" style="18" customWidth="1"/>
  </cols>
  <sheetData>
    <row r="1" spans="1:10" ht="15">
      <c r="A1" s="39" t="str">
        <f>'[2]Thong tin'!$D$2</f>
        <v>CÔNG TY CP BÊ TÔNG VÀ XÂY DỰNG VINACONEX XUÂN MAI</v>
      </c>
      <c r="B1" s="39"/>
      <c r="J1" s="18"/>
    </row>
    <row r="2" spans="1:10" ht="15">
      <c r="A2" s="44" t="str">
        <f>'[2]Thong tin'!$D$5</f>
        <v>Địa chỉ: Thị trấn Xuân Mai - Chương Mỹ - Hà Nội </v>
      </c>
      <c r="B2" s="44"/>
      <c r="J2" s="18"/>
    </row>
    <row r="3" spans="1:10" ht="15">
      <c r="A3" s="46" t="str">
        <f>'[2]Thong tin'!$D$6</f>
        <v>Tel: (84-4) 33 840 385         Fax: (84-4) 33 840 117</v>
      </c>
      <c r="B3" s="46"/>
      <c r="J3" s="18"/>
    </row>
    <row r="4" spans="1:10" ht="21.75" customHeight="1">
      <c r="A4" s="441" t="s">
        <v>483</v>
      </c>
      <c r="B4" s="441"/>
      <c r="C4" s="441"/>
      <c r="D4" s="441"/>
      <c r="E4" s="441"/>
      <c r="F4" s="441"/>
      <c r="G4" s="441"/>
      <c r="H4" s="441"/>
      <c r="I4" s="441"/>
      <c r="J4" s="441"/>
    </row>
    <row r="5" spans="1:10" ht="15.75" customHeight="1">
      <c r="A5" s="387" t="s">
        <v>637</v>
      </c>
      <c r="B5" s="387"/>
      <c r="C5" s="387"/>
      <c r="D5" s="387"/>
      <c r="E5" s="387"/>
      <c r="F5" s="387"/>
      <c r="G5" s="387"/>
      <c r="H5" s="387"/>
      <c r="I5" s="387"/>
      <c r="J5" s="387"/>
    </row>
    <row r="6" spans="1:10" ht="15.75" customHeight="1">
      <c r="A6" s="387" t="s">
        <v>531</v>
      </c>
      <c r="B6" s="387"/>
      <c r="C6" s="387"/>
      <c r="D6" s="387"/>
      <c r="E6" s="387"/>
      <c r="F6" s="387"/>
      <c r="G6" s="387"/>
      <c r="H6" s="387"/>
      <c r="I6" s="387"/>
      <c r="J6" s="387"/>
    </row>
    <row r="7" spans="1:10" ht="15.75">
      <c r="A7" s="25" t="s">
        <v>181</v>
      </c>
      <c r="B7" s="25"/>
      <c r="C7" s="6"/>
      <c r="D7" s="6"/>
      <c r="E7" s="6"/>
      <c r="F7" s="37"/>
      <c r="G7" s="6"/>
      <c r="H7" s="6"/>
      <c r="I7" s="6"/>
      <c r="J7" s="37"/>
    </row>
    <row r="8" spans="1:10" ht="16.5" customHeight="1">
      <c r="A8" s="25"/>
      <c r="B8" s="25"/>
      <c r="C8" s="6"/>
      <c r="D8" s="6"/>
      <c r="E8" s="6"/>
      <c r="F8" s="37"/>
      <c r="G8" s="6"/>
      <c r="H8" s="6"/>
      <c r="I8" s="6"/>
      <c r="J8" s="37"/>
    </row>
    <row r="9" spans="1:10" s="34" customFormat="1" ht="21.75" customHeight="1">
      <c r="A9" s="468" t="s">
        <v>182</v>
      </c>
      <c r="B9" s="468" t="s">
        <v>184</v>
      </c>
      <c r="C9" s="466" t="s">
        <v>639</v>
      </c>
      <c r="D9" s="467"/>
      <c r="E9" s="467"/>
      <c r="F9" s="127" t="s">
        <v>12</v>
      </c>
      <c r="G9" s="466" t="s">
        <v>638</v>
      </c>
      <c r="H9" s="467"/>
      <c r="I9" s="467"/>
      <c r="J9" s="127" t="s">
        <v>14</v>
      </c>
    </row>
    <row r="10" spans="1:10" s="34" customFormat="1" ht="44.25" customHeight="1">
      <c r="A10" s="467"/>
      <c r="B10" s="467"/>
      <c r="C10" s="241" t="s">
        <v>191</v>
      </c>
      <c r="D10" s="241" t="s">
        <v>101</v>
      </c>
      <c r="E10" s="241" t="s">
        <v>183</v>
      </c>
      <c r="F10" s="242">
        <v>0</v>
      </c>
      <c r="G10" s="241" t="s">
        <v>191</v>
      </c>
      <c r="H10" s="241" t="s">
        <v>101</v>
      </c>
      <c r="I10" s="241" t="s">
        <v>183</v>
      </c>
      <c r="J10" s="238">
        <v>0</v>
      </c>
    </row>
    <row r="11" spans="1:11" s="26" customFormat="1" ht="25.5" customHeight="1">
      <c r="A11" s="239">
        <v>1</v>
      </c>
      <c r="B11" s="237" t="s">
        <v>185</v>
      </c>
      <c r="C11" s="176">
        <v>2600000</v>
      </c>
      <c r="D11" s="271">
        <v>65</v>
      </c>
      <c r="E11" s="176">
        <v>27940000000</v>
      </c>
      <c r="F11" s="176"/>
      <c r="G11" s="176">
        <v>2600000</v>
      </c>
      <c r="H11" s="271">
        <v>65</v>
      </c>
      <c r="I11" s="176">
        <v>27940000000</v>
      </c>
      <c r="J11" s="173">
        <v>0</v>
      </c>
      <c r="K11" s="235"/>
    </row>
    <row r="12" spans="1:10" s="26" customFormat="1" ht="25.5" customHeight="1">
      <c r="A12" s="240">
        <v>2</v>
      </c>
      <c r="B12" s="30" t="s">
        <v>186</v>
      </c>
      <c r="C12" s="173">
        <v>617500</v>
      </c>
      <c r="D12" s="271">
        <v>65</v>
      </c>
      <c r="E12" s="176">
        <v>6390000000</v>
      </c>
      <c r="F12" s="173"/>
      <c r="G12" s="173">
        <v>617500</v>
      </c>
      <c r="H12" s="271">
        <v>65</v>
      </c>
      <c r="I12" s="176">
        <v>6390000000</v>
      </c>
      <c r="J12" s="173"/>
    </row>
    <row r="13" spans="1:10" s="254" customFormat="1" ht="25.5" customHeight="1">
      <c r="A13" s="250">
        <v>3</v>
      </c>
      <c r="B13" s="251" t="s">
        <v>187</v>
      </c>
      <c r="C13" s="252">
        <v>3739100</v>
      </c>
      <c r="D13" s="272">
        <v>66.76964285714286</v>
      </c>
      <c r="E13" s="253">
        <v>38891000000</v>
      </c>
      <c r="F13" s="252"/>
      <c r="G13" s="252">
        <v>3739100</v>
      </c>
      <c r="H13" s="272">
        <v>66.76964285714286</v>
      </c>
      <c r="I13" s="253">
        <v>38891000000</v>
      </c>
      <c r="J13" s="252"/>
    </row>
    <row r="14" spans="1:10" s="26" customFormat="1" ht="25.5" customHeight="1">
      <c r="A14" s="240">
        <v>4</v>
      </c>
      <c r="B14" s="30" t="s">
        <v>188</v>
      </c>
      <c r="C14" s="173">
        <v>700000</v>
      </c>
      <c r="D14" s="271">
        <v>77.77777777777779</v>
      </c>
      <c r="E14" s="176">
        <v>7000000000</v>
      </c>
      <c r="F14" s="173"/>
      <c r="G14" s="173">
        <v>700000</v>
      </c>
      <c r="H14" s="271">
        <v>77.77777777777779</v>
      </c>
      <c r="I14" s="176">
        <v>7000000000</v>
      </c>
      <c r="J14" s="173"/>
    </row>
    <row r="15" spans="1:10" s="26" customFormat="1" ht="25.5" customHeight="1">
      <c r="A15" s="240">
        <v>5</v>
      </c>
      <c r="B15" s="30" t="s">
        <v>189</v>
      </c>
      <c r="C15" s="173">
        <v>1397500</v>
      </c>
      <c r="D15" s="271">
        <v>65</v>
      </c>
      <c r="E15" s="176">
        <v>13975000000</v>
      </c>
      <c r="F15" s="173"/>
      <c r="G15" s="173">
        <v>1397500</v>
      </c>
      <c r="H15" s="271">
        <v>65</v>
      </c>
      <c r="I15" s="176">
        <v>13975000000</v>
      </c>
      <c r="J15" s="173"/>
    </row>
    <row r="16" spans="1:10" s="26" customFormat="1" ht="25.5" customHeight="1">
      <c r="A16" s="240">
        <v>6</v>
      </c>
      <c r="B16" s="30" t="s">
        <v>190</v>
      </c>
      <c r="C16" s="173">
        <v>4844250</v>
      </c>
      <c r="D16" s="271">
        <v>60.553125</v>
      </c>
      <c r="E16" s="176">
        <v>49963000000</v>
      </c>
      <c r="F16" s="173"/>
      <c r="G16" s="173">
        <v>4844250</v>
      </c>
      <c r="H16" s="271">
        <v>60.553125</v>
      </c>
      <c r="I16" s="176">
        <v>49963000000</v>
      </c>
      <c r="J16" s="172">
        <v>0</v>
      </c>
    </row>
    <row r="17" spans="1:11" s="26" customFormat="1" ht="22.5" customHeight="1">
      <c r="A17" s="129"/>
      <c r="B17" s="130" t="s">
        <v>550</v>
      </c>
      <c r="C17" s="186">
        <v>13898350</v>
      </c>
      <c r="D17" s="186"/>
      <c r="E17" s="186">
        <v>144159000000</v>
      </c>
      <c r="F17" s="186">
        <v>0</v>
      </c>
      <c r="G17" s="186">
        <v>13898350</v>
      </c>
      <c r="H17" s="186"/>
      <c r="I17" s="186">
        <v>144159000000</v>
      </c>
      <c r="J17" s="186"/>
      <c r="K17" s="273"/>
    </row>
    <row r="18" spans="1:11" ht="15.75">
      <c r="A18" s="1"/>
      <c r="B18" s="1"/>
      <c r="C18" s="6"/>
      <c r="D18" s="6"/>
      <c r="E18" s="6"/>
      <c r="F18" s="14"/>
      <c r="G18" s="6"/>
      <c r="H18" s="6"/>
      <c r="I18" s="6"/>
      <c r="J18" s="14"/>
      <c r="K18" s="320"/>
    </row>
  </sheetData>
  <mergeCells count="7">
    <mergeCell ref="A4:J4"/>
    <mergeCell ref="A5:J5"/>
    <mergeCell ref="A6:J6"/>
    <mergeCell ref="C9:E9"/>
    <mergeCell ref="G9:I9"/>
    <mergeCell ref="A9:A10"/>
    <mergeCell ref="B9:B10"/>
  </mergeCells>
  <printOptions horizontalCentered="1"/>
  <pageMargins left="0.75" right="0.25" top="1" bottom="0.75" header="0.5" footer="0.5"/>
  <pageSetup horizontalDpi="600" verticalDpi="600" orientation="landscape" paperSize="9" r:id="rId1"/>
  <headerFooter alignWithMargins="0">
    <oddFooter>&amp;LWebsite: www.xmcc.com.vn</oddFooter>
  </headerFooter>
</worksheet>
</file>

<file path=xl/worksheets/sheet8.xml><?xml version="1.0" encoding="utf-8"?>
<worksheet xmlns="http://schemas.openxmlformats.org/spreadsheetml/2006/main" xmlns:r="http://schemas.openxmlformats.org/officeDocument/2006/relationships">
  <dimension ref="A1:K30"/>
  <sheetViews>
    <sheetView tabSelected="1" workbookViewId="0" topLeftCell="A1">
      <selection activeCell="I20" sqref="I20:J20"/>
    </sheetView>
  </sheetViews>
  <sheetFormatPr defaultColWidth="8.796875" defaultRowHeight="15"/>
  <cols>
    <col min="1" max="1" width="33.09765625" style="18" customWidth="1"/>
    <col min="2" max="2" width="15" style="9" bestFit="1" customWidth="1"/>
    <col min="3" max="3" width="14.3984375" style="9" customWidth="1"/>
    <col min="4" max="4" width="9.09765625" style="9" hidden="1" customWidth="1"/>
    <col min="5" max="5" width="13.3984375" style="9" customWidth="1"/>
    <col min="6" max="6" width="12.19921875" style="9" hidden="1" customWidth="1"/>
    <col min="7" max="7" width="14" style="9" customWidth="1"/>
    <col min="8" max="8" width="12.19921875" style="9" hidden="1" customWidth="1"/>
    <col min="9" max="9" width="14.19921875" style="9" customWidth="1"/>
    <col min="10" max="10" width="15.69921875" style="9" customWidth="1"/>
    <col min="11" max="11" width="15.3984375" style="18" bestFit="1" customWidth="1"/>
    <col min="12" max="16384" width="9" style="18" customWidth="1"/>
  </cols>
  <sheetData>
    <row r="1" spans="1:10" ht="15.75">
      <c r="A1" s="39" t="str">
        <f>'[2]Thong tin'!$D$2</f>
        <v>CÔNG TY CP BÊ TÔNG VÀ XÂY DỰNG VINACONEX XUÂN MAI</v>
      </c>
      <c r="F1" s="6"/>
      <c r="G1" s="18"/>
      <c r="H1" s="18"/>
      <c r="I1" s="18"/>
      <c r="J1" s="18"/>
    </row>
    <row r="2" spans="1:10" ht="15.75">
      <c r="A2" s="44" t="str">
        <f>'[2]Thong tin'!$D$5</f>
        <v>Địa chỉ: Thị trấn Xuân Mai - Chương Mỹ - Hà Nội </v>
      </c>
      <c r="F2" s="6"/>
      <c r="G2" s="18"/>
      <c r="H2" s="18"/>
      <c r="I2" s="18"/>
      <c r="J2" s="18"/>
    </row>
    <row r="3" spans="1:10" ht="15.75">
      <c r="A3" s="46" t="str">
        <f>'[2]Thong tin'!$D$6</f>
        <v>Tel: (84-4) 33 840 385         Fax: (84-4) 33 840 117</v>
      </c>
      <c r="F3" s="6"/>
      <c r="G3" s="18"/>
      <c r="H3" s="18"/>
      <c r="I3" s="18"/>
      <c r="J3" s="18"/>
    </row>
    <row r="4" spans="1:10" ht="21.75" customHeight="1">
      <c r="A4" s="441" t="s">
        <v>483</v>
      </c>
      <c r="B4" s="441"/>
      <c r="C4" s="441"/>
      <c r="D4" s="441"/>
      <c r="E4" s="441"/>
      <c r="F4" s="441"/>
      <c r="G4" s="441"/>
      <c r="H4" s="441"/>
      <c r="I4" s="441"/>
      <c r="J4" s="441"/>
    </row>
    <row r="5" spans="1:10" ht="21.75" customHeight="1">
      <c r="A5" s="441" t="s">
        <v>85</v>
      </c>
      <c r="B5" s="441"/>
      <c r="C5" s="441"/>
      <c r="D5" s="441"/>
      <c r="E5" s="441"/>
      <c r="F5" s="441"/>
      <c r="G5" s="441"/>
      <c r="H5" s="441"/>
      <c r="I5" s="441"/>
      <c r="J5" s="441"/>
    </row>
    <row r="6" spans="1:10" ht="15.75" customHeight="1">
      <c r="A6" s="387" t="s">
        <v>637</v>
      </c>
      <c r="B6" s="387"/>
      <c r="C6" s="387"/>
      <c r="D6" s="387"/>
      <c r="E6" s="387"/>
      <c r="F6" s="387"/>
      <c r="G6" s="387"/>
      <c r="H6" s="387"/>
      <c r="I6" s="387"/>
      <c r="J6" s="387"/>
    </row>
    <row r="7" spans="1:10" ht="15.75" customHeight="1">
      <c r="A7" s="387" t="s">
        <v>531</v>
      </c>
      <c r="B7" s="387"/>
      <c r="C7" s="387"/>
      <c r="D7" s="387"/>
      <c r="E7" s="387"/>
      <c r="F7" s="387"/>
      <c r="G7" s="387"/>
      <c r="H7" s="387"/>
      <c r="I7" s="387"/>
      <c r="J7" s="387"/>
    </row>
    <row r="8" spans="1:10" ht="15.75">
      <c r="A8" s="25" t="s">
        <v>15</v>
      </c>
      <c r="B8" s="6"/>
      <c r="C8" s="6"/>
      <c r="D8" s="37"/>
      <c r="E8" s="37"/>
      <c r="F8" s="37"/>
      <c r="G8" s="37"/>
      <c r="H8" s="37"/>
      <c r="I8" s="37"/>
      <c r="J8" s="37"/>
    </row>
    <row r="9" spans="1:10" ht="15.75">
      <c r="A9" s="25"/>
      <c r="B9" s="6"/>
      <c r="C9" s="6"/>
      <c r="D9" s="37"/>
      <c r="E9" s="37"/>
      <c r="F9" s="37"/>
      <c r="G9" s="37"/>
      <c r="H9" s="37"/>
      <c r="I9" s="37"/>
      <c r="J9" s="37"/>
    </row>
    <row r="10" spans="1:10" ht="15.75">
      <c r="A10" s="38" t="s">
        <v>591</v>
      </c>
      <c r="B10" s="6"/>
      <c r="C10" s="6"/>
      <c r="D10" s="37"/>
      <c r="E10" s="37"/>
      <c r="F10" s="37"/>
      <c r="G10" s="37"/>
      <c r="H10" s="37"/>
      <c r="I10" s="37"/>
      <c r="J10" s="18"/>
    </row>
    <row r="11" spans="1:10" ht="15.75">
      <c r="A11" s="38"/>
      <c r="B11" s="6"/>
      <c r="C11" s="6"/>
      <c r="D11" s="37"/>
      <c r="E11" s="37"/>
      <c r="F11" s="37"/>
      <c r="G11" s="37"/>
      <c r="H11" s="37"/>
      <c r="I11" s="37"/>
      <c r="J11" s="10" t="s">
        <v>415</v>
      </c>
    </row>
    <row r="12" spans="1:10" s="26" customFormat="1" ht="49.5" customHeight="1">
      <c r="A12" s="130" t="s">
        <v>294</v>
      </c>
      <c r="B12" s="127" t="s">
        <v>592</v>
      </c>
      <c r="C12" s="127" t="s">
        <v>593</v>
      </c>
      <c r="D12" s="127" t="s">
        <v>12</v>
      </c>
      <c r="E12" s="127" t="s">
        <v>594</v>
      </c>
      <c r="F12" s="127" t="s">
        <v>13</v>
      </c>
      <c r="G12" s="127" t="s">
        <v>595</v>
      </c>
      <c r="H12" s="127" t="s">
        <v>14</v>
      </c>
      <c r="I12" s="127" t="s">
        <v>596</v>
      </c>
      <c r="J12" s="127" t="s">
        <v>486</v>
      </c>
    </row>
    <row r="13" spans="1:10" s="26" customFormat="1" ht="14.25">
      <c r="A13" s="33" t="s">
        <v>203</v>
      </c>
      <c r="B13" s="186">
        <v>151744960000</v>
      </c>
      <c r="C13" s="186">
        <v>52174926682</v>
      </c>
      <c r="D13" s="319">
        <v>-9801376355</v>
      </c>
      <c r="E13" s="186">
        <v>-9801376355</v>
      </c>
      <c r="F13" s="186">
        <v>0</v>
      </c>
      <c r="G13" s="186">
        <v>-680299585</v>
      </c>
      <c r="H13" s="186">
        <v>0</v>
      </c>
      <c r="I13" s="186">
        <v>37350915091</v>
      </c>
      <c r="J13" s="186"/>
    </row>
    <row r="14" spans="1:10" s="26" customFormat="1" ht="15">
      <c r="A14" s="32" t="s">
        <v>597</v>
      </c>
      <c r="B14" s="176"/>
      <c r="C14" s="176">
        <v>10653017385</v>
      </c>
      <c r="D14" s="175"/>
      <c r="E14" s="176"/>
      <c r="F14" s="176"/>
      <c r="G14" s="176"/>
      <c r="H14" s="176"/>
      <c r="I14" s="176"/>
      <c r="J14" s="176"/>
    </row>
    <row r="15" spans="1:10" s="26" customFormat="1" ht="15">
      <c r="A15" s="29" t="s">
        <v>598</v>
      </c>
      <c r="B15" s="173"/>
      <c r="C15" s="173"/>
      <c r="D15" s="173"/>
      <c r="E15" s="173"/>
      <c r="F15" s="173"/>
      <c r="G15" s="173"/>
      <c r="H15" s="173"/>
      <c r="I15" s="173">
        <v>49042702477</v>
      </c>
      <c r="J15" s="173"/>
    </row>
    <row r="16" spans="1:10" s="26" customFormat="1" ht="15">
      <c r="A16" s="30" t="s">
        <v>599</v>
      </c>
      <c r="B16" s="173"/>
      <c r="C16" s="173"/>
      <c r="D16" s="173"/>
      <c r="E16" s="173"/>
      <c r="F16" s="172"/>
      <c r="G16" s="173"/>
      <c r="H16" s="172"/>
      <c r="I16" s="173">
        <v>617494564</v>
      </c>
      <c r="J16" s="172"/>
    </row>
    <row r="17" spans="1:10" s="26" customFormat="1" ht="15">
      <c r="A17" s="29" t="s">
        <v>600</v>
      </c>
      <c r="B17" s="173"/>
      <c r="C17" s="173">
        <v>-52000000</v>
      </c>
      <c r="D17" s="172"/>
      <c r="E17" s="173">
        <v>9770531270</v>
      </c>
      <c r="F17" s="173"/>
      <c r="G17" s="173"/>
      <c r="H17" s="173"/>
      <c r="I17" s="173"/>
      <c r="J17" s="173"/>
    </row>
    <row r="18" spans="1:10" s="26" customFormat="1" ht="15">
      <c r="A18" s="128" t="s">
        <v>601</v>
      </c>
      <c r="B18" s="195"/>
      <c r="C18" s="195"/>
      <c r="D18" s="195"/>
      <c r="E18" s="195"/>
      <c r="F18" s="194"/>
      <c r="G18" s="195">
        <v>710068296</v>
      </c>
      <c r="H18" s="194"/>
      <c r="I18" s="195">
        <v>-32896837559</v>
      </c>
      <c r="J18" s="194"/>
    </row>
    <row r="19" spans="1:11" s="26" customFormat="1" ht="18" customHeight="1">
      <c r="A19" s="33" t="s">
        <v>204</v>
      </c>
      <c r="B19" s="186">
        <v>151744960000</v>
      </c>
      <c r="C19" s="186">
        <v>62775944067</v>
      </c>
      <c r="D19" s="186">
        <v>-9801376355</v>
      </c>
      <c r="E19" s="186">
        <v>-30845085</v>
      </c>
      <c r="F19" s="186">
        <v>0</v>
      </c>
      <c r="G19" s="186">
        <v>29768711</v>
      </c>
      <c r="H19" s="186">
        <v>0</v>
      </c>
      <c r="I19" s="186">
        <v>54114274573</v>
      </c>
      <c r="J19" s="186"/>
      <c r="K19" s="273">
        <f>I25-'B01'!D98</f>
        <v>0</v>
      </c>
    </row>
    <row r="20" spans="1:10" s="26" customFormat="1" ht="15">
      <c r="A20" s="32" t="s">
        <v>602</v>
      </c>
      <c r="B20" s="195">
        <v>48237440000</v>
      </c>
      <c r="C20" s="195"/>
      <c r="D20" s="175"/>
      <c r="E20" s="195"/>
      <c r="F20" s="176"/>
      <c r="G20" s="195"/>
      <c r="H20" s="176"/>
      <c r="I20" s="195"/>
      <c r="J20" s="176"/>
    </row>
    <row r="21" spans="1:9" s="26" customFormat="1" ht="15">
      <c r="A21" s="29" t="s">
        <v>603</v>
      </c>
      <c r="B21" s="195"/>
      <c r="C21" s="195"/>
      <c r="D21" s="173"/>
      <c r="E21" s="195"/>
      <c r="F21" s="173"/>
      <c r="G21" s="195"/>
      <c r="H21" s="176"/>
      <c r="I21" s="195">
        <v>5605494356</v>
      </c>
    </row>
    <row r="22" spans="1:10" s="26" customFormat="1" ht="15">
      <c r="A22" s="30" t="s">
        <v>599</v>
      </c>
      <c r="B22" s="173"/>
      <c r="C22" s="173"/>
      <c r="D22" s="173"/>
      <c r="E22" s="173"/>
      <c r="F22" s="172"/>
      <c r="G22" s="173">
        <v>107552753</v>
      </c>
      <c r="H22" s="176"/>
      <c r="I22" s="173"/>
      <c r="J22" s="172"/>
    </row>
    <row r="23" spans="1:10" s="26" customFormat="1" ht="15">
      <c r="A23" s="29" t="s">
        <v>604</v>
      </c>
      <c r="B23" s="173"/>
      <c r="C23" s="173"/>
      <c r="D23" s="172"/>
      <c r="E23" s="173"/>
      <c r="F23" s="173"/>
      <c r="G23" s="173"/>
      <c r="H23" s="176"/>
      <c r="I23" s="173"/>
      <c r="J23" s="173"/>
    </row>
    <row r="24" spans="1:10" s="26" customFormat="1" ht="15">
      <c r="A24" s="128" t="s">
        <v>601</v>
      </c>
      <c r="B24" s="195"/>
      <c r="C24" s="195">
        <v>-41827273</v>
      </c>
      <c r="D24" s="195"/>
      <c r="E24" s="195"/>
      <c r="F24" s="194"/>
      <c r="G24" s="195">
        <v>-137321464</v>
      </c>
      <c r="H24" s="176"/>
      <c r="I24" s="195">
        <v>-3447729688</v>
      </c>
      <c r="J24" s="194"/>
    </row>
    <row r="25" spans="1:10" s="26" customFormat="1" ht="14.25">
      <c r="A25" s="129" t="s">
        <v>118</v>
      </c>
      <c r="B25" s="186">
        <v>199982400000</v>
      </c>
      <c r="C25" s="186">
        <v>62734116794</v>
      </c>
      <c r="D25" s="186">
        <v>-9801376355</v>
      </c>
      <c r="E25" s="186">
        <v>-30845085</v>
      </c>
      <c r="F25" s="186">
        <v>0</v>
      </c>
      <c r="G25" s="186">
        <v>0</v>
      </c>
      <c r="H25" s="186">
        <v>0</v>
      </c>
      <c r="I25" s="186">
        <v>56272039241</v>
      </c>
      <c r="J25" s="186"/>
    </row>
    <row r="26" spans="1:10" ht="15.75">
      <c r="A26" s="1"/>
      <c r="B26" s="6"/>
      <c r="C26" s="6"/>
      <c r="D26" s="14"/>
      <c r="E26" s="14"/>
      <c r="F26" s="14"/>
      <c r="G26" s="14"/>
      <c r="H26" s="14"/>
      <c r="I26" s="14"/>
      <c r="J26" s="14"/>
    </row>
    <row r="29" ht="15">
      <c r="I29" s="354"/>
    </row>
    <row r="30" ht="15">
      <c r="I30" s="354"/>
    </row>
  </sheetData>
  <mergeCells count="4">
    <mergeCell ref="A4:J4"/>
    <mergeCell ref="A6:J6"/>
    <mergeCell ref="A7:J7"/>
    <mergeCell ref="A5:J5"/>
  </mergeCells>
  <printOptions horizontalCentered="1"/>
  <pageMargins left="0.75" right="0.25" top="1" bottom="0.75" header="0.5" footer="0.5"/>
  <pageSetup horizontalDpi="600" verticalDpi="600" orientation="landscape" paperSize="9" r:id="rId1"/>
  <headerFooter alignWithMargins="0">
    <oddHeader>&amp;L&amp;"Times New Roman,Italic"&amp;UWebsite: www.xmcc.com.vn</oddHeader>
    <oddFooter>&amp;LWebsite: www.xmcc.com.vn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Smart</cp:lastModifiedBy>
  <cp:lastPrinted>2011-04-25T03:39:13Z</cp:lastPrinted>
  <dcterms:created xsi:type="dcterms:W3CDTF">2010-04-13T07:39:40Z</dcterms:created>
  <dcterms:modified xsi:type="dcterms:W3CDTF">2011-04-25T04:25:38Z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